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Pien/Desktop/"/>
    </mc:Choice>
  </mc:AlternateContent>
  <xr:revisionPtr revIDLastSave="0" documentId="13_ncr:1_{CFB653B3-A9B0-9347-AD68-F1A2CB457C65}" xr6:coauthVersionLast="47" xr6:coauthVersionMax="47" xr10:uidLastSave="{00000000-0000-0000-0000-000000000000}"/>
  <bookViews>
    <workbookView xWindow="0" yWindow="500" windowWidth="28800" windowHeight="15720" tabRatio="744" xr2:uid="{00000000-000D-0000-FFFF-FFFF00000000}"/>
  </bookViews>
  <sheets>
    <sheet name="Inhoudsopgave Zuivel in cijfers" sheetId="148" r:id="rId1"/>
    <sheet name="tabel 1" sheetId="88" r:id="rId2"/>
    <sheet name="tabel 2" sheetId="89" r:id="rId3"/>
    <sheet name="tabel 3" sheetId="90" r:id="rId4"/>
    <sheet name="tabel 4" sheetId="91" r:id="rId5"/>
    <sheet name="tabel 5 " sheetId="149" r:id="rId6"/>
    <sheet name="tabel 6" sheetId="163" r:id="rId7"/>
    <sheet name="tabel 7" sheetId="93" r:id="rId8"/>
    <sheet name="tabel 8" sheetId="94" r:id="rId9"/>
    <sheet name="tabel 9" sheetId="95" r:id="rId10"/>
    <sheet name="tabel 10" sheetId="161" r:id="rId11"/>
    <sheet name="tabel 11" sheetId="99" r:id="rId12"/>
    <sheet name="tabel 12" sheetId="100" r:id="rId13"/>
    <sheet name="tabel 13" sheetId="101" r:id="rId14"/>
    <sheet name="tabel 14" sheetId="168" r:id="rId15"/>
    <sheet name="tabel 15" sheetId="164" r:id="rId16"/>
    <sheet name="tabel 16" sheetId="165" r:id="rId17"/>
    <sheet name="tabel 17" sheetId="103" r:id="rId18"/>
    <sheet name="tabel 18" sheetId="104" r:id="rId19"/>
    <sheet name="tabel 19" sheetId="106" r:id="rId20"/>
    <sheet name="tabel 20" sheetId="107" r:id="rId21"/>
    <sheet name="tabel 21" sheetId="108" r:id="rId22"/>
    <sheet name="tabel 22" sheetId="109" r:id="rId23"/>
    <sheet name="tabel 23" sheetId="110" r:id="rId24"/>
    <sheet name="tabel 24" sheetId="112" r:id="rId25"/>
    <sheet name="tabel 25" sheetId="169" r:id="rId26"/>
    <sheet name="tabel 26" sheetId="114" r:id="rId27"/>
    <sheet name="tabel 27" sheetId="115" r:id="rId28"/>
    <sheet name="tabel 28" sheetId="117" r:id="rId29"/>
    <sheet name="tabel 29" sheetId="118" r:id="rId30"/>
    <sheet name="tabel 30" sheetId="167" r:id="rId31"/>
    <sheet name="tabel 31" sheetId="119" r:id="rId32"/>
    <sheet name="tabel 32" sheetId="120" r:id="rId33"/>
    <sheet name="tabel 33" sheetId="121" r:id="rId34"/>
    <sheet name="tabel 34" sheetId="122" r:id="rId35"/>
    <sheet name="tabel 35" sheetId="123" r:id="rId36"/>
    <sheet name="tabel 36" sheetId="124" r:id="rId37"/>
    <sheet name="tabel 37" sheetId="126" r:id="rId38"/>
    <sheet name="tabel 38" sheetId="154" r:id="rId39"/>
    <sheet name="tabel 39" sheetId="155" r:id="rId40"/>
    <sheet name="tabel 40" sheetId="156" r:id="rId41"/>
    <sheet name="tabel 41" sheetId="157" r:id="rId42"/>
    <sheet name="tabel 42" sheetId="158" r:id="rId43"/>
    <sheet name="tabel 43" sheetId="159" r:id="rId44"/>
    <sheet name="tabel 44" sheetId="170" r:id="rId45"/>
    <sheet name="tabel 45" sheetId="133" r:id="rId46"/>
    <sheet name="tabel 46" sheetId="134" r:id="rId47"/>
    <sheet name="tabel 47" sheetId="135" r:id="rId48"/>
    <sheet name="tabel 48" sheetId="136" r:id="rId49"/>
    <sheet name="tabel 49" sheetId="137" r:id="rId50"/>
    <sheet name="tabel 50" sheetId="171" r:id="rId51"/>
    <sheet name="tabel 51" sheetId="138" r:id="rId52"/>
    <sheet name="tabel 52" sheetId="140" r:id="rId53"/>
    <sheet name="tabel 53" sheetId="141" r:id="rId54"/>
    <sheet name="tabel 54" sheetId="142" r:id="rId55"/>
    <sheet name="tabel 55" sheetId="143" r:id="rId56"/>
    <sheet name="tabel 56" sheetId="144" r:id="rId57"/>
    <sheet name="tabel 57" sheetId="145" r:id="rId58"/>
    <sheet name="tabel 58" sheetId="146" r:id="rId59"/>
    <sheet name="tabel 59" sheetId="147" r:id="rId60"/>
    <sheet name="tabel 60" sheetId="52" r:id="rId61"/>
    <sheet name="tabel 61" sheetId="82" r:id="rId62"/>
    <sheet name="tabel 62" sheetId="40" r:id="rId63"/>
    <sheet name="tabel 63" sheetId="85" r:id="rId64"/>
    <sheet name="tabel 64" sheetId="86" r:id="rId65"/>
  </sheets>
  <definedNames>
    <definedName name="_xlnm._FilterDatabase" localSheetId="2" hidden="1">'tabel 2'!#REF!</definedName>
    <definedName name="_xlnm._FilterDatabase" localSheetId="22" hidden="1">'tabel 22'!$A$12:$D$38</definedName>
    <definedName name="_xlnm._FilterDatabase" localSheetId="23" hidden="1">'tabel 23'!$A$10:$D$36</definedName>
    <definedName name="_xlnm.Print_Area" localSheetId="40">'tabel 40'!$A$1:$L$109</definedName>
    <definedName name="_xlnm.Print_Area" localSheetId="43">'tabel 43'!$A$1:$L$107</definedName>
    <definedName name="_xlnm.Print_Area" localSheetId="44">'tabel 44'!$A$1:$L$107</definedName>
    <definedName name="Print_Area" localSheetId="24">'tabel 24'!#REF!</definedName>
    <definedName name="Print_Area" localSheetId="29">'tabel 29'!#REF!</definedName>
    <definedName name="Print_Area" localSheetId="40">'tabel 40'!#REF!</definedName>
    <definedName name="Print_Area" localSheetId="41">'tabel 41'!#REF!</definedName>
    <definedName name="Print_Area" localSheetId="42">'tabel 42'!#REF!</definedName>
    <definedName name="Print_Area" localSheetId="43">'tabel 43'!#REF!</definedName>
    <definedName name="Print_Area" localSheetId="44">'tabel 44'!#REF!</definedName>
    <definedName name="Print_Area" localSheetId="47">'tabel 47'!#REF!</definedName>
    <definedName name="Print_Area" localSheetId="48">'tabel 48'!#REF!</definedName>
    <definedName name="Print_Area" localSheetId="49">'tabel 49'!#REF!</definedName>
    <definedName name="Print_Area" localSheetId="5">'tabel 5 '!#REF!</definedName>
    <definedName name="Print_Area" localSheetId="50">'tabel 50'!#REF!</definedName>
    <definedName name="Print_Area" localSheetId="51">'tabel 51'!#REF!</definedName>
    <definedName name="Print_Area" localSheetId="6">'tabel 6'!#REF!</definedName>
    <definedName name="Print_Area" localSheetId="7">'tabel 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82" l="1"/>
  <c r="I15" i="82"/>
  <c r="I26" i="115"/>
  <c r="I22" i="115"/>
  <c r="D22" i="115"/>
  <c r="D26" i="115" s="1"/>
  <c r="D15" i="115"/>
  <c r="D11" i="115"/>
  <c r="B57" i="157" l="1"/>
  <c r="B56" i="157"/>
</calcChain>
</file>

<file path=xl/sharedStrings.xml><?xml version="1.0" encoding="utf-8"?>
<sst xmlns="http://schemas.openxmlformats.org/spreadsheetml/2006/main" count="6930" uniqueCount="1030">
  <si>
    <t>(x 1.000 kg)</t>
  </si>
  <si>
    <t>&gt;</t>
  </si>
  <si>
    <t>VERVOLG OP VOLGENDE PAGINA</t>
  </si>
  <si>
    <t>CONTINUED ON NEXT PAGE</t>
  </si>
  <si>
    <t>Japan</t>
  </si>
  <si>
    <t>Australië</t>
  </si>
  <si>
    <t>Australia</t>
  </si>
  <si>
    <t>Canada</t>
  </si>
  <si>
    <t>Zwitserland</t>
  </si>
  <si>
    <t>Switzerland</t>
  </si>
  <si>
    <t>Noorwegen</t>
  </si>
  <si>
    <t>Norway</t>
  </si>
  <si>
    <t>VERVOLG</t>
  </si>
  <si>
    <t>CONTINUED</t>
  </si>
  <si>
    <t>Duitsland</t>
  </si>
  <si>
    <t>Frankrijk</t>
  </si>
  <si>
    <t>France</t>
  </si>
  <si>
    <t>Belgium</t>
  </si>
  <si>
    <t>Spanje</t>
  </si>
  <si>
    <t>Spain</t>
  </si>
  <si>
    <t>Griekenland</t>
  </si>
  <si>
    <t>Greece</t>
  </si>
  <si>
    <t>Italië</t>
  </si>
  <si>
    <t>Italy</t>
  </si>
  <si>
    <t>Zweden</t>
  </si>
  <si>
    <t>Sweden</t>
  </si>
  <si>
    <t>United Kingdom</t>
  </si>
  <si>
    <t>Denemarken</t>
  </si>
  <si>
    <t>Denmark</t>
  </si>
  <si>
    <t>Oostenrijk</t>
  </si>
  <si>
    <t>Austria</t>
  </si>
  <si>
    <t>Polen</t>
  </si>
  <si>
    <t>Poland</t>
  </si>
  <si>
    <t>Finland</t>
  </si>
  <si>
    <t>Hongarije</t>
  </si>
  <si>
    <t>Hungary</t>
  </si>
  <si>
    <t>Portugal</t>
  </si>
  <si>
    <t>Ierland</t>
  </si>
  <si>
    <t>Ireland</t>
  </si>
  <si>
    <t>Slovenia</t>
  </si>
  <si>
    <t>Letland</t>
  </si>
  <si>
    <t>Latvia</t>
  </si>
  <si>
    <t>Cyprus</t>
  </si>
  <si>
    <t>Romania</t>
  </si>
  <si>
    <t>Luxemburg</t>
  </si>
  <si>
    <t>Luxembourg</t>
  </si>
  <si>
    <t>Malta</t>
  </si>
  <si>
    <t>Bulgarije</t>
  </si>
  <si>
    <t>Bulgaria</t>
  </si>
  <si>
    <t>Estland</t>
  </si>
  <si>
    <t>Estonia</t>
  </si>
  <si>
    <t>Slowakije</t>
  </si>
  <si>
    <t>Slovakia</t>
  </si>
  <si>
    <t>Lithuania</t>
  </si>
  <si>
    <t>Nieuw-Zeeland</t>
  </si>
  <si>
    <t>New Zealand</t>
  </si>
  <si>
    <t>Chili</t>
  </si>
  <si>
    <t>Chile</t>
  </si>
  <si>
    <t>Cheese</t>
  </si>
  <si>
    <t>Kaas</t>
  </si>
  <si>
    <t>Nederland</t>
  </si>
  <si>
    <t>België</t>
  </si>
  <si>
    <t>--</t>
  </si>
  <si>
    <t>Litouwen</t>
  </si>
  <si>
    <t>Roemenië</t>
  </si>
  <si>
    <t>Slovenië</t>
  </si>
  <si>
    <t>Tsjechië</t>
  </si>
  <si>
    <t>Verenigd Koninkrijk</t>
  </si>
  <si>
    <t>Boter</t>
  </si>
  <si>
    <t>Butter</t>
  </si>
  <si>
    <t>Netherlands</t>
  </si>
  <si>
    <t>Argentinië</t>
  </si>
  <si>
    <t>Verenigde Staten</t>
  </si>
  <si>
    <t>1) voorlopig</t>
  </si>
  <si>
    <t>HOOFDELIJK VERBRUIK VAN BOTER</t>
  </si>
  <si>
    <t>PER CAPITA CONSUMPTION OF BUTTER</t>
  </si>
  <si>
    <t>HOOFDELIJK VERBRUIK CONSUMPTIEMELK</t>
  </si>
  <si>
    <t>PER CAPITA CONSUMPTION OF LIQUID MILK</t>
  </si>
  <si>
    <t>Cream</t>
  </si>
  <si>
    <t>maart</t>
  </si>
  <si>
    <t>juni</t>
  </si>
  <si>
    <t>september</t>
  </si>
  <si>
    <t>december</t>
  </si>
  <si>
    <t>bron: CBS</t>
  </si>
  <si>
    <t xml:space="preserve"> Cream •</t>
  </si>
  <si>
    <t>Other •</t>
  </si>
  <si>
    <t>Room</t>
  </si>
  <si>
    <t>Gemiddeld aantal inwoners</t>
  </si>
  <si>
    <t>Argentina</t>
  </si>
  <si>
    <t>TABEL</t>
  </si>
  <si>
    <t>TABLE</t>
  </si>
  <si>
    <t xml:space="preserve">Consumptiemelk </t>
  </si>
  <si>
    <t>Average population</t>
  </si>
  <si>
    <t>Germany</t>
  </si>
  <si>
    <t>Diverse landen</t>
  </si>
  <si>
    <t>Israel</t>
  </si>
  <si>
    <t>Uruguay</t>
  </si>
  <si>
    <t>Various countries</t>
  </si>
  <si>
    <t>USA</t>
  </si>
  <si>
    <t>Iran</t>
  </si>
  <si>
    <t>Mexico</t>
  </si>
  <si>
    <t>China</t>
  </si>
  <si>
    <t>Russian Federation</t>
  </si>
  <si>
    <t>Brazil</t>
  </si>
  <si>
    <t>India</t>
  </si>
  <si>
    <t>Russische Federatie</t>
  </si>
  <si>
    <t>Oekraïne</t>
  </si>
  <si>
    <t>Brazilië</t>
  </si>
  <si>
    <t>Israël</t>
  </si>
  <si>
    <t>Czech Republic</t>
  </si>
  <si>
    <t>• Room</t>
  </si>
  <si>
    <t>• Overige</t>
  </si>
  <si>
    <t>(kg)</t>
  </si>
  <si>
    <t>--: niet bekend</t>
  </si>
  <si>
    <t>Drinking milk</t>
  </si>
  <si>
    <t>Totale consumptie</t>
  </si>
  <si>
    <t>Total consumption</t>
  </si>
  <si>
    <t>Per capita consumptie</t>
  </si>
  <si>
    <t>CONSUMENTENPRIJSINDICES</t>
  </si>
  <si>
    <t xml:space="preserve">CONSUMER PRICE INDEXES </t>
  </si>
  <si>
    <t>Edam •</t>
  </si>
  <si>
    <t>Per capita consumption</t>
  </si>
  <si>
    <t>Kengetallen van de melkveehouderij en het grondgebruik</t>
  </si>
  <si>
    <t>Key figures for dairy farming and use of land</t>
  </si>
  <si>
    <t>Kengetallen van de melkveehouderij per provincie</t>
  </si>
  <si>
    <t>Key figures for dairy farming per province</t>
  </si>
  <si>
    <t>Aantal melkveebedrijven: indeling naar aantal melk- en kalfkoeien per bedrijf</t>
  </si>
  <si>
    <t>Number of dairy farms: classified according to the number of dairy cows per farm</t>
  </si>
  <si>
    <t>Number of dairy cows: classified according to the number of dairy cows per farm</t>
  </si>
  <si>
    <t>Melkstallen: indeling naar aantallen per soort melkstal</t>
  </si>
  <si>
    <t>Melkprijs</t>
  </si>
  <si>
    <t>Milk price</t>
  </si>
  <si>
    <t xml:space="preserve">Kwaliteit van aan zuivelfabrieken geleverde boerderijmelk </t>
  </si>
  <si>
    <t>Quality of raw milk supplied to dairy factories</t>
  </si>
  <si>
    <t>Kengetallen van de melkgeitenhouderij</t>
  </si>
  <si>
    <t>Key figures for dairy goat farming</t>
  </si>
  <si>
    <t>Number of dairy goat farms: classified according to the number of dairy goats per farm</t>
  </si>
  <si>
    <t>Aantal melkgeiten: indeling naar aantal melkgeiten per bedrijf</t>
  </si>
  <si>
    <t>Number of dairy goats: classified according to the number of dairy goats per farm</t>
  </si>
  <si>
    <t>EU en derde landen</t>
  </si>
  <si>
    <t>EU and non-EU</t>
  </si>
  <si>
    <t>Aantal melkveebedrijven</t>
  </si>
  <si>
    <t>Number of dairy farms</t>
  </si>
  <si>
    <t>Aantal melkkoeien</t>
  </si>
  <si>
    <t>Number of dairy cows</t>
  </si>
  <si>
    <t>Gemiddelde melkgift per koe</t>
  </si>
  <si>
    <t>Average milk yield per cow</t>
  </si>
  <si>
    <t>Gemiddelde koemelkproductie per bedrijf</t>
  </si>
  <si>
    <t>Average cows' milk production per farm</t>
  </si>
  <si>
    <t>Aanvoer van koemelk</t>
  </si>
  <si>
    <t>Deliveries of cows' milk</t>
  </si>
  <si>
    <t>Productie van geitenmelk</t>
  </si>
  <si>
    <t>Production of goats' milk</t>
  </si>
  <si>
    <t>Productie van biologische melk</t>
  </si>
  <si>
    <t>Production of organic milk</t>
  </si>
  <si>
    <t>KENGETALLEN VAN DE MELKVEEHOUDERIJ EN HET GRONDGEBRUIK</t>
  </si>
  <si>
    <t>KEY FIGURES FOR DAIRY FARMING AND USE OF LAND</t>
  </si>
  <si>
    <t>Aantal melk- en kalfkoeien</t>
  </si>
  <si>
    <t>Gemiddelde melkgift (kg)</t>
  </si>
  <si>
    <t>Average milk yield per cow (kg)</t>
  </si>
  <si>
    <t>melkkoeien (%)</t>
  </si>
  <si>
    <t>dairy cows (%)</t>
  </si>
  <si>
    <t>Gemiddelde koemelk-</t>
  </si>
  <si>
    <t xml:space="preserve">Average cows' milk </t>
  </si>
  <si>
    <t>productie per bedrijf (kg)</t>
  </si>
  <si>
    <t>production per farm (kg)</t>
  </si>
  <si>
    <t>Koeien in melkproductie</t>
  </si>
  <si>
    <t>Dairy cows in milk</t>
  </si>
  <si>
    <t>registratie (MPR) (%)</t>
  </si>
  <si>
    <t>recording (%)</t>
  </si>
  <si>
    <t>Cultuurgrond (ha)</t>
  </si>
  <si>
    <t>Agricultural land</t>
  </si>
  <si>
    <t>Grasland</t>
  </si>
  <si>
    <t>Grassland</t>
  </si>
  <si>
    <t>• Oppervlakte in ha</t>
  </si>
  <si>
    <t>• % van cultuurgrond</t>
  </si>
  <si>
    <t>% of agricultural land •</t>
  </si>
  <si>
    <t>Snijmais</t>
  </si>
  <si>
    <t>Maize</t>
  </si>
  <si>
    <t>KENGETALLEN VAN DE MELKVEEHOUDERIJ PER PROVINCIE</t>
  </si>
  <si>
    <t>KEY FIGURES FOR DAIRY FARMING PER PROVINCE</t>
  </si>
  <si>
    <t>Provincie</t>
  </si>
  <si>
    <t>Province</t>
  </si>
  <si>
    <t>Overijssel</t>
  </si>
  <si>
    <t>Gelderland</t>
  </si>
  <si>
    <t>Friesland</t>
  </si>
  <si>
    <t>Noord-Brabant</t>
  </si>
  <si>
    <t>Zuid-Holland</t>
  </si>
  <si>
    <t>Utrecht</t>
  </si>
  <si>
    <t>Drenthe</t>
  </si>
  <si>
    <t>Noord-Holland</t>
  </si>
  <si>
    <t>Groningen</t>
  </si>
  <si>
    <t>Limburg</t>
  </si>
  <si>
    <t>Flevoland</t>
  </si>
  <si>
    <t>Zeeland</t>
  </si>
  <si>
    <t xml:space="preserve">Totaal Nederland </t>
  </si>
  <si>
    <t>Total Netherlands</t>
  </si>
  <si>
    <t xml:space="preserve">Grasland </t>
  </si>
  <si>
    <t>(ha)</t>
  </si>
  <si>
    <t>AANTAL MELKVEEBEDRIJVEN: INDELING NAAR AANTAL MELK- EN KALFKOEIEN PER BEDRIJF</t>
  </si>
  <si>
    <t>NUMBER OF DAIRY FARMS: CLASSIFIED ACCORDING TO THE NUMBER OF DAIRY COWS PER FARM</t>
  </si>
  <si>
    <t>Klassenindeling</t>
  </si>
  <si>
    <t>30 - &lt; 70</t>
  </si>
  <si>
    <t>70 - &lt; 100</t>
  </si>
  <si>
    <t>100 - &lt; 150</t>
  </si>
  <si>
    <t>Totaal</t>
  </si>
  <si>
    <t>Total</t>
  </si>
  <si>
    <t>% van totaal</t>
  </si>
  <si>
    <t>% of total</t>
  </si>
  <si>
    <t>AANTAL MELK- EN KALFKOEIEN: INDELING NAAR AANTAL MELK- EN KALFKOEIEN PER BEDRIJF</t>
  </si>
  <si>
    <t>MELKSTALLEN: INDELING NAAR AANTALLEN PER SOORT MELKSTAL</t>
  </si>
  <si>
    <t>%</t>
  </si>
  <si>
    <t>Automatische melksystemen</t>
  </si>
  <si>
    <t>Automatic milking systems</t>
  </si>
  <si>
    <t>(euro, exclusief btw)</t>
  </si>
  <si>
    <t>(euro, VAT excluded)</t>
  </si>
  <si>
    <t>Uitbetaalde melkprijzen per 100 kg</t>
  </si>
  <si>
    <t>Milk prices paid per 100 kg</t>
  </si>
  <si>
    <t>Vetgehalte van de melk (%)</t>
  </si>
  <si>
    <t>Fat content of the milk (%)</t>
  </si>
  <si>
    <t>Eiwitgehalte van de melk (%)</t>
  </si>
  <si>
    <t>Protein content of the milk (%)</t>
  </si>
  <si>
    <t>KWALITEIT VAN AAN ZUIVELFABRIEKEN GELEVERDE BOERDERIJMELK</t>
  </si>
  <si>
    <t>QUALITY OF RAW MILK SUPPLIED TO DAIRY FACTORIES</t>
  </si>
  <si>
    <t>Vetgehalte, gemiddeld (g/100 g)</t>
  </si>
  <si>
    <t>Average fat content (g/100 g)</t>
  </si>
  <si>
    <t>Eiwitgehalte, gemiddeld (g/100 g)</t>
  </si>
  <si>
    <t>Average protein content (g/100 g)</t>
  </si>
  <si>
    <t>Ureumgehalte, gemiddeld (mg/100 g)</t>
  </si>
  <si>
    <t>Average urea content (mg/100 g)</t>
  </si>
  <si>
    <t xml:space="preserve"> </t>
  </si>
  <si>
    <t>Kiemgetal (geometrisch gemiddelde over 2 maanden; x 1.000/ml)</t>
  </si>
  <si>
    <t>Bacterial count (x 1.000/ml)</t>
  </si>
  <si>
    <t>% monsters boven 100.000/ml</t>
  </si>
  <si>
    <t>% samples above 100.000/ml</t>
  </si>
  <si>
    <t>Celgetal (geometrisch gemiddelde over 3 maanden; x 1.000/ml)</t>
  </si>
  <si>
    <t>Somatic cell count (x 1.000 ml)</t>
  </si>
  <si>
    <t>% monsters boven 400.000/ml</t>
  </si>
  <si>
    <t>% samples above 400.000/ml</t>
  </si>
  <si>
    <t>Boterzuur (% monsters met uitslag ++)</t>
  </si>
  <si>
    <t>Butyric acid spores (% samples with result ++)</t>
  </si>
  <si>
    <t>Reinheid (% monsters met gradatie 2)</t>
  </si>
  <si>
    <t>Sediment (% samples with gradation 2)</t>
  </si>
  <si>
    <t xml:space="preserve">Zuurtegraad vet, gemiddeld (maandgemiddelden; mmol/100 g vet) </t>
  </si>
  <si>
    <t>Free fatty acids (mmol/100 g fat)</t>
  </si>
  <si>
    <t>bron: Qlip</t>
  </si>
  <si>
    <t>Milk deliveries</t>
  </si>
  <si>
    <t>DUTCH IMPORT OF CHEESE MILK AND DAIRY PRODUCTS, BY VALUE (intra-trade included)</t>
  </si>
  <si>
    <t>Boter en boterolie</t>
  </si>
  <si>
    <t>+</t>
  </si>
  <si>
    <t>-</t>
  </si>
  <si>
    <t>Yoghurt</t>
  </si>
  <si>
    <t>Yogurt</t>
  </si>
  <si>
    <t>KENGETALLEN VAN DE MELKGEITENHOUDERIJ</t>
  </si>
  <si>
    <t xml:space="preserve">KEY FIGURES FOR DAIRY GOAT FARMING </t>
  </si>
  <si>
    <t>Bedrijven met melkgeiten</t>
  </si>
  <si>
    <t>Average milk yield per goat</t>
  </si>
  <si>
    <t>Bedrijven met 100 of meer</t>
  </si>
  <si>
    <t>AANTAL MELKGEITENBEDRIJVEN: INDELING NAAR AANTAL MELKGEITEN PER BEDRIJF</t>
  </si>
  <si>
    <t>NUMBER OF DAIRY GOAT FARMS: CLASSIFIED ACCORDING TO THE NUMBER OF DAIRY GOATS PER FARM</t>
  </si>
  <si>
    <t>1 - &lt; 4</t>
  </si>
  <si>
    <t>4 - &lt; 20</t>
  </si>
  <si>
    <t>20 - &lt; 100</t>
  </si>
  <si>
    <t>AANTAL MELKGEITEN: INDELING NAAR AANTAL MELKGEITEN PER BEDRIJF</t>
  </si>
  <si>
    <t>AANTAL MELKVEEBEDRIJVEN</t>
  </si>
  <si>
    <t>NUMBER OF DAIRY FARMS</t>
  </si>
  <si>
    <t>Turkije</t>
  </si>
  <si>
    <t>Wit-Rusland</t>
  </si>
  <si>
    <t>Belarus</t>
  </si>
  <si>
    <t>Zuid-Korea</t>
  </si>
  <si>
    <t>Republic of Korea</t>
  </si>
  <si>
    <t>Zuid-Afrika</t>
  </si>
  <si>
    <t>South Africa</t>
  </si>
  <si>
    <t>AANTAL MELKKOEIEN</t>
  </si>
  <si>
    <t>NUMBER OF DAIRY COWS</t>
  </si>
  <si>
    <t>Egypte</t>
  </si>
  <si>
    <t>Egypt</t>
  </si>
  <si>
    <t>1) berekend   2) voorlopig</t>
  </si>
  <si>
    <t>AANVOER VAN KOEMELK</t>
  </si>
  <si>
    <t>DELIVERIES OF COWS' MILK</t>
  </si>
  <si>
    <t>Ukraine</t>
  </si>
  <si>
    <t>PRODUCTIE VAN GEITENMELK</t>
  </si>
  <si>
    <t>PRODUCTION OF GOATS' MILK</t>
  </si>
  <si>
    <t>Wereld</t>
  </si>
  <si>
    <t>World</t>
  </si>
  <si>
    <t>Bangladesh</t>
  </si>
  <si>
    <t>Soedan</t>
  </si>
  <si>
    <t>Sudan</t>
  </si>
  <si>
    <t>Pakistan</t>
  </si>
  <si>
    <t>Somalië</t>
  </si>
  <si>
    <t>Somalia</t>
  </si>
  <si>
    <t>Mali</t>
  </si>
  <si>
    <t>Niger</t>
  </si>
  <si>
    <t>Indonesië</t>
  </si>
  <si>
    <t>Indonesia</t>
  </si>
  <si>
    <t>Algerije</t>
  </si>
  <si>
    <t>Algeria</t>
  </si>
  <si>
    <t>Jamaica</t>
  </si>
  <si>
    <t>Afghanistan</t>
  </si>
  <si>
    <t>Kenia</t>
  </si>
  <si>
    <t>Kenya</t>
  </si>
  <si>
    <t>Overige</t>
  </si>
  <si>
    <t>Other</t>
  </si>
  <si>
    <t>PRODUCTIE VAN BIOLOGISCHE MELK</t>
  </si>
  <si>
    <t>PRODUCTION OF ORGANIC MILK</t>
  </si>
  <si>
    <t>Kengetallen zuivelindustrie</t>
  </si>
  <si>
    <t>Key figures of milk processing industry</t>
  </si>
  <si>
    <t>Productie van fabriekskaas per soort</t>
  </si>
  <si>
    <t>Production of factory cheese, per type</t>
  </si>
  <si>
    <t>Productie van boter en boterolie</t>
  </si>
  <si>
    <t>Production of butter and butteroil</t>
  </si>
  <si>
    <t>Productie van consumptiemelk</t>
  </si>
  <si>
    <t>Production of liquid milk</t>
  </si>
  <si>
    <t>Productie van niet-mager melkpoeder</t>
  </si>
  <si>
    <t>Production of non-skimmed milk powder</t>
  </si>
  <si>
    <t>Productie van mager melkpoeder</t>
  </si>
  <si>
    <t>Production of skimmed milk powder</t>
  </si>
  <si>
    <t>Productie van geitenkaas</t>
  </si>
  <si>
    <t>Production of cheese from goats' milk</t>
  </si>
  <si>
    <t>KENGETALLEN ZUIVELINDUSTRIE</t>
  </si>
  <si>
    <t>• Coöperatief</t>
  </si>
  <si>
    <t>• Niet coöperatief</t>
  </si>
  <si>
    <t>Verwerkte melk (mln kg)</t>
  </si>
  <si>
    <t>Processed milk (mln kg)</t>
  </si>
  <si>
    <t>Import value (mln euro)</t>
  </si>
  <si>
    <t>melk</t>
  </si>
  <si>
    <t>product</t>
  </si>
  <si>
    <t>Totaal melkproductie</t>
  </si>
  <si>
    <t>Total milk production</t>
  </si>
  <si>
    <t>Melk afgeleverd aan fabrieken</t>
  </si>
  <si>
    <t>• Voorraadverschillen</t>
  </si>
  <si>
    <t>Stock differences •</t>
  </si>
  <si>
    <t>Voor verwerking beschikbaar</t>
  </si>
  <si>
    <t>Available for processing</t>
  </si>
  <si>
    <t>Melk verwerkt tot:</t>
  </si>
  <si>
    <t>Milk processed into:</t>
  </si>
  <si>
    <t>Other products</t>
  </si>
  <si>
    <t>PRODUCTIE VAN FABRIEKSKAAS PER SOORT</t>
  </si>
  <si>
    <t>Gouda, wheel •</t>
  </si>
  <si>
    <t>Gouda, other •</t>
  </si>
  <si>
    <t>PRODUCTIE EN VERWERKING VAN GEITENMELK</t>
  </si>
  <si>
    <t>• Ingevoerde melk</t>
  </si>
  <si>
    <t>Exports of milk •</t>
  </si>
  <si>
    <t>• Uitgevoerde melk</t>
  </si>
  <si>
    <t>Imports of milk •</t>
  </si>
  <si>
    <t>• Kaas en wrongel</t>
  </si>
  <si>
    <t>Cheese and curd •</t>
  </si>
  <si>
    <t>• Diverse producten</t>
  </si>
  <si>
    <t>Other products •</t>
  </si>
  <si>
    <t>Mager melkpoeder</t>
  </si>
  <si>
    <t>Skimmed milk powder</t>
  </si>
  <si>
    <t>bron: Europese Commissie</t>
  </si>
  <si>
    <t>boter</t>
  </si>
  <si>
    <t>particuliere</t>
  </si>
  <si>
    <t>opslag</t>
  </si>
  <si>
    <t>butter</t>
  </si>
  <si>
    <t>private</t>
  </si>
  <si>
    <t>storage</t>
  </si>
  <si>
    <t>Januari</t>
  </si>
  <si>
    <t>January</t>
  </si>
  <si>
    <t>Februari</t>
  </si>
  <si>
    <t>February</t>
  </si>
  <si>
    <t>Maart</t>
  </si>
  <si>
    <t>March</t>
  </si>
  <si>
    <t>April</t>
  </si>
  <si>
    <t>Mei</t>
  </si>
  <si>
    <t>May</t>
  </si>
  <si>
    <t>Juni</t>
  </si>
  <si>
    <t>June</t>
  </si>
  <si>
    <t>Juli</t>
  </si>
  <si>
    <t>July</t>
  </si>
  <si>
    <t>Augustus</t>
  </si>
  <si>
    <t>August</t>
  </si>
  <si>
    <t>September</t>
  </si>
  <si>
    <t>Oktober</t>
  </si>
  <si>
    <t>October</t>
  </si>
  <si>
    <t>November</t>
  </si>
  <si>
    <t>December</t>
  </si>
  <si>
    <t>concern</t>
  </si>
  <si>
    <t>land</t>
  </si>
  <si>
    <t>omzet</t>
  </si>
  <si>
    <t>company</t>
  </si>
  <si>
    <t>country</t>
  </si>
  <si>
    <t>turnover</t>
  </si>
  <si>
    <t>Arla Foods</t>
  </si>
  <si>
    <t>Denemarken/Zweden</t>
  </si>
  <si>
    <t>Nederland/Verenigd Koninkrijk</t>
  </si>
  <si>
    <t>Saputo</t>
  </si>
  <si>
    <t>1) inclusief verse kaas en kwark   2) voorlopig</t>
  </si>
  <si>
    <t>PRODUCTIE VAN BOTER EN BOTEROLIE</t>
  </si>
  <si>
    <t>PRODUCTION OF BUTTER AND BUTTEROIL</t>
  </si>
  <si>
    <t>PRODUCTIE VAN CONSUMPTIEMELK</t>
  </si>
  <si>
    <t>PRODUCTION OF LIQUID MILK</t>
  </si>
  <si>
    <t>PRODUCTIE VAN NIET-MAGER MELKPOEDER</t>
  </si>
  <si>
    <t>PRODUCTION OF NON-SKIMMED MILK POWDER</t>
  </si>
  <si>
    <t>PRODUCTIE VAN MAGER MELKPOEDER</t>
  </si>
  <si>
    <t>PRODUCTION OF SKIMMED MILK POWDER</t>
  </si>
  <si>
    <t>PRODUCTIE VAN GEITENKAAS</t>
  </si>
  <si>
    <t>PRODUCTION OF CHEESE FROM GOATS' MILK</t>
  </si>
  <si>
    <t>Marokko</t>
  </si>
  <si>
    <t>Morocco</t>
  </si>
  <si>
    <t>Yemen</t>
  </si>
  <si>
    <t>Syrië</t>
  </si>
  <si>
    <t>Syria</t>
  </si>
  <si>
    <t>Kazachstan</t>
  </si>
  <si>
    <t>Kazakhstan</t>
  </si>
  <si>
    <t>Libanon</t>
  </si>
  <si>
    <t>Lebanon</t>
  </si>
  <si>
    <t>Peru</t>
  </si>
  <si>
    <t>Jaargemiddelden officiële Nederlandse noteringen</t>
  </si>
  <si>
    <t>Dutch official quotations, yearly averages</t>
  </si>
  <si>
    <t>Nederlandse uitvoer van melk- en zuivelproducten in hoeveelheden (inclusief intrahandel)</t>
  </si>
  <si>
    <t>DUTCH EXPORT OF CHEESE MILK AND DAIRY PRODUCTS, BY QUANTITIES (intra-trade included)</t>
  </si>
  <si>
    <t>Nederlandse uitvoer van melk- en zuivelproducten in waarden (inclusief intrahandel)</t>
  </si>
  <si>
    <t>Nederlandse uitvoer van kaas (inclusief intrahandel)</t>
  </si>
  <si>
    <t>Dutch export of cheese (intra-trade included)</t>
  </si>
  <si>
    <t>Nederlandse uitvoer van boter en boterolie (inclusief intrahandel)</t>
  </si>
  <si>
    <t>Dutch export of butter and butter oil (intra-trade included)</t>
  </si>
  <si>
    <t>Nederlandse uitvoer van niet-mager melkpoeder (inclusief intrahandel)</t>
  </si>
  <si>
    <t>Dutch export of non-skimmed milk powder (intra-trade included)</t>
  </si>
  <si>
    <t>Nederlandse uitvoer van mager melkpoeder (inclusief intrahandel)</t>
  </si>
  <si>
    <t>Dutch export of skimmed milk powder (intra-trade included)</t>
  </si>
  <si>
    <t>Nederlandse invoer van melk- en zuivelproducten in hoeveelheden (inclusief intrahandel)</t>
  </si>
  <si>
    <t>Dutch imports of milk and dairy products, by quantities (intra-trade included)</t>
  </si>
  <si>
    <t>Nederlandse invoer van melk- en zuivelproducten in waarden (inclusief intrahandel)</t>
  </si>
  <si>
    <t>Dutch imports of milk and dairy products, by value (intra-trade included)</t>
  </si>
  <si>
    <t>Nederlandse invoer van kaas (inclusief intrahandel)</t>
  </si>
  <si>
    <t>Dutch import of cheese (intra-trade included)</t>
  </si>
  <si>
    <t>Nederlandse invoer van boter en boterolie (inclusief intrahandel)</t>
  </si>
  <si>
    <t>Dutch import of butter and butter oil (intra-trade included)</t>
  </si>
  <si>
    <t>Nederlandse invoer van niet-mager melkpoeder (inclusief intrahandel)</t>
  </si>
  <si>
    <t>Dutch import of non-skimmed milk powder (intra-trade included)</t>
  </si>
  <si>
    <t>Nederlandse invoer van mager melkpoeder (inclusief intrahandel)</t>
  </si>
  <si>
    <t>Dutch import of skimmed milk powder (intra-trade included)</t>
  </si>
  <si>
    <t>Mondiale uitvoer van kaas</t>
  </si>
  <si>
    <t>Global export of cheese</t>
  </si>
  <si>
    <t>Mondiale uitvoer van boter en boterolie</t>
  </si>
  <si>
    <t>Global export of butter and butter oil</t>
  </si>
  <si>
    <t>Mondiale uitvoer van niet-mager melkpoeder</t>
  </si>
  <si>
    <t>Global export of non-skimmed milk powder</t>
  </si>
  <si>
    <t>Mondiale uitvoer van mager melkpoeder</t>
  </si>
  <si>
    <t>Global export of skimmed milk powder</t>
  </si>
  <si>
    <t>Mondiale invoer van kaas</t>
  </si>
  <si>
    <t>Global import of cheese</t>
  </si>
  <si>
    <t>Mondiale invoer van boter en boterolie</t>
  </si>
  <si>
    <t>Global import of butter and butter oil</t>
  </si>
  <si>
    <t>JAARGEMIDDELDEN OFFICIËLE NEDERLANDSE NOTERINGEN</t>
  </si>
  <si>
    <t>DUTCH OFFICIAL QUOTATIONS, YEARLY AVERAGES</t>
  </si>
  <si>
    <t>(euro per 100 kg, VAT excluded)</t>
  </si>
  <si>
    <t>Vol melkpoeder</t>
  </si>
  <si>
    <t>Whole milk powder</t>
  </si>
  <si>
    <t>Weipoeder</t>
  </si>
  <si>
    <t>Whey powder</t>
  </si>
  <si>
    <t>bron: Commissie Officiële Nederlandse Zuivelnoteringen</t>
  </si>
  <si>
    <t>NEDERLANDSE UITVOER VAN MELK- EN ZUIVELPRODUCTEN IN HOEVEELHEDEN (inclusief intrahandel)</t>
  </si>
  <si>
    <t>• Gouda</t>
  </si>
  <si>
    <t xml:space="preserve"> Gouda •</t>
  </si>
  <si>
    <t>• Edam</t>
  </si>
  <si>
    <t xml:space="preserve"> Edam •</t>
  </si>
  <si>
    <t>Butter and butter oil</t>
  </si>
  <si>
    <t xml:space="preserve">• Boter </t>
  </si>
  <si>
    <t xml:space="preserve"> Butter •</t>
  </si>
  <si>
    <t>• Boterolie</t>
  </si>
  <si>
    <t xml:space="preserve"> Butter oil •</t>
  </si>
  <si>
    <t>• Zuivelpasta's</t>
  </si>
  <si>
    <t>Dairy spreads •</t>
  </si>
  <si>
    <t>Ingedikte melk, vloeibaar</t>
  </si>
  <si>
    <t>Concentrated milk, liquid</t>
  </si>
  <si>
    <t>• Zonder suiker</t>
  </si>
  <si>
    <t>Not sweetened •</t>
  </si>
  <si>
    <t>• Met suiker</t>
  </si>
  <si>
    <t xml:space="preserve"> Sweetened •</t>
  </si>
  <si>
    <t>Ingedikte melk, poeder</t>
  </si>
  <si>
    <t>Concentrated milk, powder</t>
  </si>
  <si>
    <t>• Niet-mager melkpoeder</t>
  </si>
  <si>
    <t>Non-skimmed milk powder •</t>
  </si>
  <si>
    <t>• Mager melkpoeder</t>
  </si>
  <si>
    <t>Skimmed milk powder •</t>
  </si>
  <si>
    <t>Melk en room</t>
  </si>
  <si>
    <t>Milk and cream</t>
  </si>
  <si>
    <t>• Melk</t>
  </si>
  <si>
    <t xml:space="preserve"> Milk •</t>
  </si>
  <si>
    <t>NEDERLANDSE UITVOER VAN MELK- EN ZUIVELPRODUCTEN IN WAARDEN (inclusief intrahandel)</t>
  </si>
  <si>
    <t>DUTCH EXPORT OF CHEESE MILK AND DAIRY PRODUCTS, BY VALUE (intra-trade included)</t>
  </si>
  <si>
    <t>Overige producten</t>
  </si>
  <si>
    <t>• Wei en weiproducten</t>
  </si>
  <si>
    <t>Whey and whey products •</t>
  </si>
  <si>
    <t>• Lactose en melksuikerstroop</t>
  </si>
  <si>
    <t xml:space="preserve"> Lactose and lactose syrup •</t>
  </si>
  <si>
    <t>• Gefermenteerd (yoghurt etc.)</t>
  </si>
  <si>
    <t xml:space="preserve"> Fermented (yogurt etc.) •</t>
  </si>
  <si>
    <t xml:space="preserve">Totale uitvoerwaarde </t>
  </si>
  <si>
    <t>Total export value of</t>
  </si>
  <si>
    <t xml:space="preserve">Totale waarde van de </t>
  </si>
  <si>
    <t>Total value of</t>
  </si>
  <si>
    <t>NEDERLANDSE UITVOER VAN KAAS (inclusief intrahandel)</t>
  </si>
  <si>
    <t>DUTCH EXPORT OF CHEESE (intra-trade included)</t>
  </si>
  <si>
    <t>Derde landen</t>
  </si>
  <si>
    <t>VERVOLG 1</t>
  </si>
  <si>
    <t>CONTINUED 1</t>
  </si>
  <si>
    <t>Saudi Arabië</t>
  </si>
  <si>
    <t>Saudi-Arabië</t>
  </si>
  <si>
    <t>Saudi Arabia</t>
  </si>
  <si>
    <t>Dominicaanse Republiek</t>
  </si>
  <si>
    <t>Dominican Republic</t>
  </si>
  <si>
    <t>Libië</t>
  </si>
  <si>
    <t>Libya</t>
  </si>
  <si>
    <t>Verenigde Arabische Emiraten</t>
  </si>
  <si>
    <t>United Arab Emirates</t>
  </si>
  <si>
    <t>Kroatië</t>
  </si>
  <si>
    <t>Croatia</t>
  </si>
  <si>
    <t>Thailand</t>
  </si>
  <si>
    <t>Koeweit</t>
  </si>
  <si>
    <t>Kuwait</t>
  </si>
  <si>
    <t>Maleisië</t>
  </si>
  <si>
    <t>Malaysia</t>
  </si>
  <si>
    <t>Filippijnen</t>
  </si>
  <si>
    <t>Philippines</t>
  </si>
  <si>
    <t>Taiwan</t>
  </si>
  <si>
    <t>Qatar</t>
  </si>
  <si>
    <t>Singapore</t>
  </si>
  <si>
    <t>VERVOLG 2</t>
  </si>
  <si>
    <t>CONTINUED 2</t>
  </si>
  <si>
    <t>Vietnam</t>
  </si>
  <si>
    <t>Haiti</t>
  </si>
  <si>
    <t>Servië</t>
  </si>
  <si>
    <t>Serbia</t>
  </si>
  <si>
    <t>NEDERLANDSE UITVOER VAN BOTER EN BOTEROLIE (inclusief intrahandel)</t>
  </si>
  <si>
    <t>DUTCH EXPORT OF BUTTER AND BUTTER OIL (intra-trade included)</t>
  </si>
  <si>
    <t>Nigeria</t>
  </si>
  <si>
    <t>Viet Nam</t>
  </si>
  <si>
    <t>NEDERLANDSE UITVOER VAN NIET-MAGER MELKPOEDER (inclusief intrahandel)</t>
  </si>
  <si>
    <t>DUTCH EXPORT OF NON-SKIMMED MILK POWDER (intra-trade included)</t>
  </si>
  <si>
    <t>Oman</t>
  </si>
  <si>
    <t>Gabon</t>
  </si>
  <si>
    <t>Ivoorkust</t>
  </si>
  <si>
    <t>Côte d'Ivoire</t>
  </si>
  <si>
    <t>Tanzania</t>
  </si>
  <si>
    <t>Burkina Faso</t>
  </si>
  <si>
    <t>Cuba</t>
  </si>
  <si>
    <t>NEDERLANDSE UITVOER VAN MAGER MELKPOEDER (inclusief intrahandel)</t>
  </si>
  <si>
    <t>DUTCH EXPORT OF SKIMMED MILK POWDER (intra-trade included)</t>
  </si>
  <si>
    <t>Sri Lanka</t>
  </si>
  <si>
    <t>NEDERLANDSE INVOER VAN MELK- EN ZUIVELPRODUCTEN IN HOEVEELHEDEN (inclusief intrahandel)</t>
  </si>
  <si>
    <t>DUTCH IMPORT OF MILK AND DAIRY PRODUCTS, BY QUANTITIES (intra-trade included)</t>
  </si>
  <si>
    <t>DUTCH IMPORT OF CHEESE MILK AND DAIRY PRODUCTS, BY QUANTITIES (intra-trade included)</t>
  </si>
  <si>
    <t>NEDERLANDSE INVOER VAN MELK- EN ZUIVELPRODUCTEN IN WAARDEN (inclusief intrahandel)</t>
  </si>
  <si>
    <t>DUTCH IMPORT OF MILK AND DAIRY PRODUCTS, BY VALUE (intra-trade included)</t>
  </si>
  <si>
    <t xml:space="preserve">Totale invoerwaarde </t>
  </si>
  <si>
    <t>Total import value</t>
  </si>
  <si>
    <t>of agricultural products</t>
  </si>
  <si>
    <t>NEDERLANDSE INVOER VAN KAAS (inclusief intrahandel)</t>
  </si>
  <si>
    <t>DUTCH IMPORT OF CHEESE (intra-trade included)</t>
  </si>
  <si>
    <t>-: geen invoer</t>
  </si>
  <si>
    <t>0: invoer &lt; 500 kg</t>
  </si>
  <si>
    <t>NEDERLANDSE INVOER VAN BOTER EN BOTEROLIE (inclusief intrahandel)</t>
  </si>
  <si>
    <t>DUTCH IMPORT OF BUTTER AND BUTTER OIL (intra-trade included)</t>
  </si>
  <si>
    <t>NEDERLANDSE INVOER VAN NIET-MAGER MELKPOEDER (inclusief intrahandel)</t>
  </si>
  <si>
    <t>DUTCH IMPORT OF NON-SKIMMED MILK POWDER (intra-trade included)</t>
  </si>
  <si>
    <t>NEDERLANDSE INVOER VAN MAGER MELKPOEDER (inclusief intrahandel)</t>
  </si>
  <si>
    <t>DUTCH IMPORT OF SKIMMED MILK POWDER (intra-trade included)</t>
  </si>
  <si>
    <t>MONDIALE UITVOER VAN KAAS</t>
  </si>
  <si>
    <t>GLOBAL EXPORT OF CHEESE</t>
  </si>
  <si>
    <t>El Salvador</t>
  </si>
  <si>
    <t>MONDIALE UITVOER VAN BOTER EN BOTEROLIE</t>
  </si>
  <si>
    <t>GLOBAL EXPORT OF BUTTER AND BUTTER OIL</t>
  </si>
  <si>
    <t>MONDIALE UITVOER VAN NIET-MAGER MELKPOEDER</t>
  </si>
  <si>
    <t>GLOBAL EXPORT OF NON-SKIMMED MILK POWDER</t>
  </si>
  <si>
    <t>MONDIALE UITVOER VAN MAGER MELKPOEDER</t>
  </si>
  <si>
    <t>GLOBAL EXPORT OF SKIMMED MILK POWDER</t>
  </si>
  <si>
    <t>MONDIALE INVOER VAN KAAS</t>
  </si>
  <si>
    <t>GLOBAL IMPORT OF CHEESE</t>
  </si>
  <si>
    <t>MONDIALE INVOER VAN BOTER EN BOTEROLIE</t>
  </si>
  <si>
    <t>GLOBAL IMPORT OF BUTTER AND BUTTER OIL</t>
  </si>
  <si>
    <t>Georgia</t>
  </si>
  <si>
    <t>MONDIALE INVOER VAN NIET-MAGER MELKPOEDER</t>
  </si>
  <si>
    <t>GLOBAL IMPORT OF NON-SKIMMED MILK POWDER</t>
  </si>
  <si>
    <t>MONDIALE INVOER VAN MAGER MELKPOEDER</t>
  </si>
  <si>
    <t>GLOBAL IMPORT OF SKIMMED MILK POWDER</t>
  </si>
  <si>
    <t>Melkveehouderij</t>
  </si>
  <si>
    <t>Dairy farming</t>
  </si>
  <si>
    <t>Zuivelindustrie</t>
  </si>
  <si>
    <t>Milk processing industry</t>
  </si>
  <si>
    <t>Handel</t>
  </si>
  <si>
    <t>Trade</t>
  </si>
  <si>
    <t>Terug naar inhoudsopgave</t>
  </si>
  <si>
    <t>Back to table of contents</t>
  </si>
  <si>
    <t>Aantal melk- en kalfkoeien: indeling naar aantal melk- en kalfkoeien per bedrijf</t>
  </si>
  <si>
    <t>2) voorlopig</t>
  </si>
  <si>
    <t xml:space="preserve">bron: CBS </t>
  </si>
  <si>
    <t>1) voorlopig    -: geen productie</t>
  </si>
  <si>
    <t>KEY FIGURES OF MILK PROCESSING INDUSTRY</t>
  </si>
  <si>
    <t>PRODUCTION OF FACTORY CHEESE, PER TYPE</t>
  </si>
  <si>
    <t>GOAT'S MILK PRODUCTION AND PROCESSING</t>
  </si>
  <si>
    <t>Grootste zuivelconcerns in de wereld</t>
  </si>
  <si>
    <t>Productie van fabriekskaas (alleen uit koemelk)</t>
  </si>
  <si>
    <t>Largest dairy companies in the world</t>
  </si>
  <si>
    <t>Production of factory cheese (cows' milk only)</t>
  </si>
  <si>
    <t xml:space="preserve"> Dutch imports</t>
  </si>
  <si>
    <t>Area in ha •</t>
  </si>
  <si>
    <t>Dutch export of milk and dairy products, by quantities (intra-trade included)</t>
  </si>
  <si>
    <t>Dutch export of milk and dairy products, by value (intra-trade included)</t>
  </si>
  <si>
    <t>DUTCH EXPORT OF MILK AND DAIRY PRODUCTS, BY QUANTITIES (intra-trade included)</t>
  </si>
  <si>
    <t>Melkverwerkende bedrijven</t>
  </si>
  <si>
    <t>Number of milk processing companies</t>
  </si>
  <si>
    <t>Voorraden boter en mager melkpoeder in de EU</t>
  </si>
  <si>
    <t>EU stocks of butter and skimmed milk powder</t>
  </si>
  <si>
    <t>1) stand aan het eind van de maand</t>
  </si>
  <si>
    <t>bron: Rabobank</t>
  </si>
  <si>
    <t>ZUIVELNL</t>
  </si>
  <si>
    <t>bron: ZuivelNL</t>
  </si>
  <si>
    <t>bron: CBS, Eurostat</t>
  </si>
  <si>
    <t>van landbouwproducten</t>
  </si>
  <si>
    <t>bron: CBS, Eurostat, LEI</t>
  </si>
  <si>
    <t>Nederlandse uitvoer</t>
  </si>
  <si>
    <t>Dutch exports</t>
  </si>
  <si>
    <t xml:space="preserve"> agricultural products</t>
  </si>
  <si>
    <t>bron: Eurostat</t>
  </si>
  <si>
    <t>bron: Eurostat, LEI</t>
  </si>
  <si>
    <t>Nederlandse invoer</t>
  </si>
  <si>
    <t>Aan deze publicatie kunnen geen rechten worden ontleend.</t>
  </si>
  <si>
    <t>Overname van gegevens uit deze publicatie is toegestaan met bronvermelding.</t>
  </si>
  <si>
    <t>Mondiale invoer van niet-mager melkpoeder</t>
  </si>
  <si>
    <t>Global import of non-skimmed milk powder</t>
  </si>
  <si>
    <t>Mondiale invoer van mager melkpoeder</t>
  </si>
  <si>
    <t>Global import of skimmed milk powder</t>
  </si>
  <si>
    <t>Consumptie</t>
  </si>
  <si>
    <t>Consumption</t>
  </si>
  <si>
    <t>Consumentenprijsindices</t>
  </si>
  <si>
    <t>Consumer price indexes</t>
  </si>
  <si>
    <t>Totale consumptie en per hoofd verbruikte hoeveelheden melk en zuivelproducten</t>
  </si>
  <si>
    <t>Total and per capita consumption of milk and dairy products</t>
  </si>
  <si>
    <t>Hoofdelijk verbruik van boter</t>
  </si>
  <si>
    <t>Per capita consumption of butter</t>
  </si>
  <si>
    <t>Hoofdelijk verbruik consumptiemelk</t>
  </si>
  <si>
    <t>Per capita consumption of liquid milk</t>
  </si>
  <si>
    <t>Breakdown by classes</t>
  </si>
  <si>
    <t>mager melkpoeder</t>
  </si>
  <si>
    <t>skimmed milk powder</t>
  </si>
  <si>
    <t>HOOFDELIJK VERBRUIK VAN KAAS</t>
  </si>
  <si>
    <t>PER CAPITA CONSUMPTION OF CHEESE</t>
  </si>
  <si>
    <t>Hoofdelijk verbruik van kaas</t>
  </si>
  <si>
    <t>Per capita consumption of cheese</t>
  </si>
  <si>
    <t>--: niet bekend of vertrouwelijk</t>
  </si>
  <si>
    <t xml:space="preserve">1) indicatief   </t>
  </si>
  <si>
    <t>Melkgeiten, totaal</t>
  </si>
  <si>
    <t>• Melkgeiten, 1 jaar of ouder</t>
  </si>
  <si>
    <t>Total number of dairy goats</t>
  </si>
  <si>
    <t>Number of dairy goats, 1 year or older •</t>
  </si>
  <si>
    <t>Export value (mln euro)</t>
  </si>
  <si>
    <t>Colombia</t>
  </si>
  <si>
    <t>Congo (Dem. Republic of)</t>
  </si>
  <si>
    <t>(Index: 2015 = 100)</t>
  </si>
  <si>
    <t>Verse halfvolle en magere melk</t>
  </si>
  <si>
    <t>Fresh semi-skimmed and skimmed milk</t>
  </si>
  <si>
    <t>Kaas en kwark</t>
  </si>
  <si>
    <t>Cheese and cottage cheese</t>
  </si>
  <si>
    <t>jaargemiddelde</t>
  </si>
  <si>
    <t>annual average</t>
  </si>
  <si>
    <t>Runderslachtingen</t>
  </si>
  <si>
    <t>RUNDERSLACHTINGEN</t>
  </si>
  <si>
    <t>Handel (vervolg)</t>
  </si>
  <si>
    <t>Trade (continued)</t>
  </si>
  <si>
    <t>Curaçao</t>
  </si>
  <si>
    <t>Mauritius</t>
  </si>
  <si>
    <t>Rundvee</t>
  </si>
  <si>
    <t>Cattle</t>
  </si>
  <si>
    <t>• Rundvee, melkveehouderij</t>
  </si>
  <si>
    <t>Cattle, dairy farming •</t>
  </si>
  <si>
    <t>• Rundvee, vleesproductie</t>
  </si>
  <si>
    <t>Cattle, meat production •</t>
  </si>
  <si>
    <t>Varkens</t>
  </si>
  <si>
    <t>Pigs</t>
  </si>
  <si>
    <t>Pluimvee</t>
  </si>
  <si>
    <t>Poultry</t>
  </si>
  <si>
    <t>Overig</t>
  </si>
  <si>
    <t>CATTLE SLAUGHTERINGS</t>
  </si>
  <si>
    <t>Totaal volwassen runderen</t>
  </si>
  <si>
    <t>Adult cattle</t>
  </si>
  <si>
    <t>• Koeien</t>
  </si>
  <si>
    <t xml:space="preserve"> Cows •</t>
  </si>
  <si>
    <t>• Vaarzen</t>
  </si>
  <si>
    <t>Heifers •</t>
  </si>
  <si>
    <t>• Stieren</t>
  </si>
  <si>
    <t>Bulls •</t>
  </si>
  <si>
    <t>Totaal kalveren</t>
  </si>
  <si>
    <t>Total calves</t>
  </si>
  <si>
    <t>• Kalveren, jonger dan 9 maanden</t>
  </si>
  <si>
    <t xml:space="preserve"> Calves, younger than 9 months •</t>
  </si>
  <si>
    <t>• Kalveren, van 9 tot en met 12 maanden</t>
  </si>
  <si>
    <t xml:space="preserve"> Calves, between 9 and 12 months •</t>
  </si>
  <si>
    <t>Cattle slaughterings</t>
  </si>
  <si>
    <t>Zuid-Soedan</t>
  </si>
  <si>
    <t>South Sudan</t>
  </si>
  <si>
    <t>Totaal half hard</t>
  </si>
  <si>
    <t>Total semi-hard</t>
  </si>
  <si>
    <t>• Gouda, plat cylindrisch</t>
  </si>
  <si>
    <t>• Gouda, overig</t>
  </si>
  <si>
    <t>• Half hard, overig</t>
  </si>
  <si>
    <t>Semi hard, other •</t>
  </si>
  <si>
    <t>Savencia</t>
  </si>
  <si>
    <t>0: &lt; 500 ton; --: niet bekend of vertrouwelijk</t>
  </si>
  <si>
    <t>-: geen productie; --: niet bekend of vertrouwelijk; 0: &lt; 500 ton</t>
  </si>
  <si>
    <t>-: geen productie; --: niet bekend</t>
  </si>
  <si>
    <t>Deelweidegang</t>
  </si>
  <si>
    <t>Geen weidegang</t>
  </si>
  <si>
    <t>WEIDEGANG</t>
  </si>
  <si>
    <t>bron: Duurzame Zuivelketen, ZuivelNL</t>
  </si>
  <si>
    <t>Farms with 100 or more</t>
  </si>
  <si>
    <t>Weidegang</t>
  </si>
  <si>
    <t>Outdoor grazing</t>
  </si>
  <si>
    <t>OUTDOOR GRAZING</t>
  </si>
  <si>
    <t>(%)</t>
  </si>
  <si>
    <t>Partly outdoor grazing</t>
  </si>
  <si>
    <t>No outdoor grazing</t>
  </si>
  <si>
    <t>Mongolië</t>
  </si>
  <si>
    <t>Mongolia</t>
  </si>
  <si>
    <t>bron: ZuivelNL, nationale statistieken</t>
  </si>
  <si>
    <t>China (incl. Hong Kong)</t>
  </si>
  <si>
    <t>Azerbeidzjan</t>
  </si>
  <si>
    <t>Azerbaijan</t>
  </si>
  <si>
    <t>150 - &lt; 200</t>
  </si>
  <si>
    <t>Dem. Republiek Kongo</t>
  </si>
  <si>
    <t>Aantal werknemers</t>
  </si>
  <si>
    <t>Number of employees</t>
  </si>
  <si>
    <t xml:space="preserve">1 - &lt; 5 </t>
  </si>
  <si>
    <t>5 - &lt; 30</t>
  </si>
  <si>
    <t>Nepal</t>
  </si>
  <si>
    <t>Malawi</t>
  </si>
  <si>
    <t>China (incl. Hong-Kong)</t>
  </si>
  <si>
    <t>Guatemala</t>
  </si>
  <si>
    <t>Sevië</t>
  </si>
  <si>
    <t>VERVOLG 3</t>
  </si>
  <si>
    <t>CONTINUED 3</t>
  </si>
  <si>
    <t>Guatamala</t>
  </si>
  <si>
    <t>DIERLIJKE MEST: MINERALENUITSCHEIDING, INDELING NAAR TYPE DIER</t>
  </si>
  <si>
    <t>ANIMAL MANURE: EXCRETION OF NUTRIENTS, CLASSIFIED ACCORDING TO ANIMAL ORIGIN</t>
  </si>
  <si>
    <t>Fosfaatproductie</t>
  </si>
  <si>
    <t>Phosphate production</t>
  </si>
  <si>
    <t>Stikstofproductie</t>
  </si>
  <si>
    <t>Nitrogen production</t>
  </si>
  <si>
    <t>Tsjaad</t>
  </si>
  <si>
    <t>Chad</t>
  </si>
  <si>
    <t>Mauretanië</t>
  </si>
  <si>
    <t>Mauritania</t>
  </si>
  <si>
    <t>bron: CBS, Eurostat, IDF, nationale statistieken</t>
  </si>
  <si>
    <t>Panama</t>
  </si>
  <si>
    <t>Jemen</t>
  </si>
  <si>
    <t>Honduras</t>
  </si>
  <si>
    <t>bron: Eurostat, ZuivelNL, nationale statistieken</t>
  </si>
  <si>
    <t>bron: Eurostat, IDF, ZuivelNL, nationale statistieken</t>
  </si>
  <si>
    <t>2) schatting</t>
  </si>
  <si>
    <t>bron: CBS, Comtrade, Eurostat, ZuivelNL, nationale statistieken</t>
  </si>
  <si>
    <t>bron: Comtrade, Eurostat, ZuivelNL, nationale statistieken</t>
  </si>
  <si>
    <t>Dierlijke mest: mineralenuitscheiding, indeling naar type dier</t>
  </si>
  <si>
    <t>Animal manure: excretion of nutrients, classified according to animal origin</t>
  </si>
  <si>
    <t>Bolivia</t>
  </si>
  <si>
    <t>Moldavië</t>
  </si>
  <si>
    <t>Moldova, Republic of</t>
  </si>
  <si>
    <t>2) 2010 = 100</t>
  </si>
  <si>
    <t>% monsters boven 1,00 mmol/100 g vet</t>
  </si>
  <si>
    <t>% monsters boven -0,505 ˚C</t>
  </si>
  <si>
    <t>Chloroform gemiddeld (mg/kg vet)</t>
  </si>
  <si>
    <t>% monsters boven 0,2 mg/kg vet</t>
  </si>
  <si>
    <t>miljard US dollar</t>
  </si>
  <si>
    <t>miljard euro</t>
  </si>
  <si>
    <t>Bosnia and Herzegovina</t>
  </si>
  <si>
    <t>Bosnië en Herzegovina</t>
  </si>
  <si>
    <t xml:space="preserve">  </t>
  </si>
  <si>
    <t>EU-27</t>
  </si>
  <si>
    <t>Non EU-27</t>
  </si>
  <si>
    <t>Paraguay</t>
  </si>
  <si>
    <t>Dominicaanse republiek</t>
  </si>
  <si>
    <t>Trinidad en Tobago</t>
  </si>
  <si>
    <t>Georgië</t>
  </si>
  <si>
    <t>EU-27: exclusief intra-handel</t>
  </si>
  <si>
    <t>EU-27: intra trade excluded</t>
  </si>
  <si>
    <t>EU-27: totaal</t>
  </si>
  <si>
    <t>EU-27: total</t>
  </si>
  <si>
    <t>bron: Kwaliteitszorg Onderhoud Melkinstallaties (Qlip)</t>
  </si>
  <si>
    <t>bron: CBS, IDF, IFCN, ZuivelNL, nationale statistieken</t>
  </si>
  <si>
    <t>Aantal melkgeitenbedrijven: indeling naar aantal melkgeiten per bedrijf</t>
  </si>
  <si>
    <t>Aantal melkschapenbedrijven: indeling naar aantal melkschapen per bedrijf</t>
  </si>
  <si>
    <t>Aantal melkschapen: indeling naar aantal melkschapen per bedrijf</t>
  </si>
  <si>
    <t>Kengetallen melkschapen- en buffelmelkhouderij</t>
  </si>
  <si>
    <t>Melkaanvoer en verwerking van koemelk</t>
  </si>
  <si>
    <t>Key figures for dairy sheep and dairy buffalo farming</t>
  </si>
  <si>
    <t>Number of dairy sheep farms: classified according to the number of dairy sheep per farm</t>
  </si>
  <si>
    <t>Number of dairy sheep: classified according to the number of dairy sheep per farm</t>
  </si>
  <si>
    <t>AANTAL MELKSCHAPENBEDRIJVEN: INDELING NAAR AANTAL MELKSCHAPEN PER BEDRIJF</t>
  </si>
  <si>
    <t>NUMBER OF DAIRY SHEEP FARMS: CLASSIFIED ACCORDING TO THE NUMBER OF DAIRY SHEEP PER FARM</t>
  </si>
  <si>
    <t>KENGETALLEN MELKSCHAPEN- EN BUFFELMELKHOUDERIJ</t>
  </si>
  <si>
    <t>Productie van koemelk</t>
  </si>
  <si>
    <t>Production of cow's milk</t>
  </si>
  <si>
    <t>PRODUCTIE VAN KOEMELK</t>
  </si>
  <si>
    <t>PRODUCTION OF COWS' MILK</t>
  </si>
  <si>
    <t>MELKAANVOER EN VERWERKING VAN KOEMELK</t>
  </si>
  <si>
    <t>Deliveries and processing of cows' milk</t>
  </si>
  <si>
    <t>NUMBER OF DAIRY COWS: CLASSIFIED ACCORDING TO THE NUMBER OF DAIRY COWS PER FARM</t>
  </si>
  <si>
    <t>MILKING PARLOURS: CLASSIFIED ACCORDING TO THE NUMBER OF DIFFERENT TYPES OF MILKING PARLOURS</t>
  </si>
  <si>
    <t>Milking parlours: classified according to the number of different types of milking parlours</t>
  </si>
  <si>
    <t>NUMBER OF DAIRY GOATS: CLASSIFIED ACCORDING TO THE NUMBER OF DAIRY GOATS PER FARM</t>
  </si>
  <si>
    <t>AANTAL MELKSCHAPEN: INDELING NAAR AANTAL MELKSCHAPEN PER BEDRIJF</t>
  </si>
  <si>
    <t>NUMBER OF DAIRY SHEEP: CLASSIFIED ACCORDING TO THE NUMBER OF DAIRY SHEEP PER FARM</t>
  </si>
  <si>
    <t>DELIVERIES AND PROCESSING OF COWS' MILK</t>
  </si>
  <si>
    <t>Nederland (vervolg)</t>
  </si>
  <si>
    <t>Netherlands (continued)</t>
  </si>
  <si>
    <t>Aantal melkkoeien per bedrijf</t>
  </si>
  <si>
    <t>Number of dairy cows per farm</t>
  </si>
  <si>
    <r>
      <t>MELKPRIJS</t>
    </r>
    <r>
      <rPr>
        <b/>
        <vertAlign val="superscript"/>
        <sz val="12"/>
        <color rgb="FF0A4079"/>
        <rFont val="Calibri"/>
        <family val="2"/>
      </rPr>
      <t>1)</t>
    </r>
  </si>
  <si>
    <r>
      <t>MILK PRICE</t>
    </r>
    <r>
      <rPr>
        <vertAlign val="superscript"/>
        <sz val="12"/>
        <color rgb="FF0A4079"/>
        <rFont val="Calibri"/>
        <family val="2"/>
      </rPr>
      <t>1)</t>
    </r>
  </si>
  <si>
    <r>
      <t>GEMIDDELDE MELKGIFT PER KOE</t>
    </r>
    <r>
      <rPr>
        <b/>
        <vertAlign val="superscript"/>
        <sz val="12"/>
        <color rgb="FF0A4079"/>
        <rFont val="Calibri"/>
        <family val="2"/>
      </rPr>
      <t>1)</t>
    </r>
  </si>
  <si>
    <r>
      <t>AVERAGE MILK YIELD PER COW</t>
    </r>
    <r>
      <rPr>
        <vertAlign val="superscript"/>
        <sz val="12"/>
        <color rgb="FF0A4079"/>
        <rFont val="Calibri"/>
        <family val="2"/>
      </rPr>
      <t>1)</t>
    </r>
  </si>
  <si>
    <r>
      <t>GEMIDDELDE KOEMELKPRODUCTIE PER BEDRIJF</t>
    </r>
    <r>
      <rPr>
        <b/>
        <vertAlign val="superscript"/>
        <sz val="12"/>
        <color rgb="FF0A4079"/>
        <rFont val="Calibri"/>
        <family val="2"/>
      </rPr>
      <t>1)</t>
    </r>
  </si>
  <si>
    <r>
      <t>AVERAGE COWS' MILK PRODUCTION PER FARM</t>
    </r>
    <r>
      <rPr>
        <vertAlign val="superscript"/>
        <sz val="12"/>
        <color rgb="FF0A4079"/>
        <rFont val="Calibri"/>
        <family val="2"/>
      </rPr>
      <t>1)</t>
    </r>
  </si>
  <si>
    <t>200 - &lt; 500</t>
  </si>
  <si>
    <t>500 en meer</t>
  </si>
  <si>
    <t>500 and more</t>
  </si>
  <si>
    <r>
      <t>2022</t>
    </r>
    <r>
      <rPr>
        <b/>
        <vertAlign val="superscript"/>
        <sz val="9"/>
        <color rgb="FF0A4079"/>
        <rFont val="Calibri"/>
        <family val="2"/>
      </rPr>
      <t>1)</t>
    </r>
  </si>
  <si>
    <r>
      <t>index</t>
    </r>
    <r>
      <rPr>
        <b/>
        <vertAlign val="superscript"/>
        <sz val="9"/>
        <color theme="2"/>
        <rFont val="Calibri"/>
        <family val="2"/>
      </rPr>
      <t>2)</t>
    </r>
  </si>
  <si>
    <t>Visgraatmelkstallen</t>
  </si>
  <si>
    <t>Zij-aan-zij melkstallen</t>
  </si>
  <si>
    <t>Draaimelkstallen</t>
  </si>
  <si>
    <t>Grupstallen</t>
  </si>
  <si>
    <t>Swingover melkstallen</t>
  </si>
  <si>
    <t>Tandemmelkstallen</t>
  </si>
  <si>
    <t>Herringbone parlours</t>
  </si>
  <si>
    <t>Parallel parlours</t>
  </si>
  <si>
    <t>Rotary parlours</t>
  </si>
  <si>
    <t>Tied up stables</t>
  </si>
  <si>
    <t>Swingover parlours</t>
  </si>
  <si>
    <t>Tandem parlours</t>
  </si>
  <si>
    <r>
      <t>Volledige weidegang (120/6)</t>
    </r>
    <r>
      <rPr>
        <vertAlign val="superscript"/>
        <sz val="9"/>
        <color rgb="FF0A4079"/>
        <rFont val="Calibri"/>
        <family val="2"/>
      </rPr>
      <t>2)</t>
    </r>
  </si>
  <si>
    <r>
      <t>Outdoor grazing (120/6)</t>
    </r>
    <r>
      <rPr>
        <vertAlign val="superscript"/>
        <sz val="9"/>
        <color rgb="FF0A4079"/>
        <rFont val="Calibri"/>
        <family val="2"/>
      </rPr>
      <t>2)</t>
    </r>
  </si>
  <si>
    <t>Residuen van antibiotica (% &gt; EU MRL)</t>
  </si>
  <si>
    <t>Vriespunt, gemiddeld (˚C)</t>
  </si>
  <si>
    <t>Antibiotics residues (% &gt; EU MRL)</t>
  </si>
  <si>
    <t>2) gemiddelde juli tot en met december 2021</t>
  </si>
  <si>
    <r>
      <t>0,009</t>
    </r>
    <r>
      <rPr>
        <vertAlign val="superscript"/>
        <sz val="9"/>
        <color theme="1"/>
        <rFont val="Calibri"/>
        <family val="2"/>
      </rPr>
      <t>2)</t>
    </r>
  </si>
  <si>
    <t>Average chloroform (mg/kg vet)</t>
  </si>
  <si>
    <t>% samples above 0,2 mg/kg fat</t>
  </si>
  <si>
    <t>% samples above - 0,505 °C</t>
  </si>
  <si>
    <t>Average freezing point (°C)</t>
  </si>
  <si>
    <t>% samples above 1,00 mmol/100 g vet</t>
  </si>
  <si>
    <t>(mln kg)</t>
  </si>
  <si>
    <t>(1.000 stuks)</t>
  </si>
  <si>
    <t>(1.000 head)</t>
  </si>
  <si>
    <r>
      <t>index</t>
    </r>
    <r>
      <rPr>
        <b/>
        <vertAlign val="superscript"/>
        <sz val="9"/>
        <color theme="0"/>
        <rFont val="Calibri"/>
        <family val="2"/>
      </rPr>
      <t>2)</t>
    </r>
  </si>
  <si>
    <t>Bedrijven met 500 of meer melkgeiten</t>
  </si>
  <si>
    <t>Gemiddelde melkgift (kg) per geit</t>
  </si>
  <si>
    <t>Number of dairy goat farms</t>
  </si>
  <si>
    <t>Number of farms with 500 or more dairy goats</t>
  </si>
  <si>
    <t>3) Cijfers tot en met 2017 hebben betrekking op melkgeiten, jonger dan 1 jaar</t>
  </si>
  <si>
    <r>
      <t>• Melkgeiten, 7 maanden tot 1 jaar</t>
    </r>
    <r>
      <rPr>
        <vertAlign val="superscript"/>
        <sz val="9"/>
        <color rgb="FF0A4079"/>
        <rFont val="Calibri"/>
        <family val="2"/>
      </rPr>
      <t>3)</t>
    </r>
  </si>
  <si>
    <r>
      <t>Number of dairy goats, 7 months to 1 year</t>
    </r>
    <r>
      <rPr>
        <vertAlign val="superscript"/>
        <sz val="9"/>
        <color rgb="FF0A4079"/>
        <rFont val="Calibri"/>
        <family val="2"/>
      </rPr>
      <t>3)</t>
    </r>
    <r>
      <rPr>
        <sz val="9"/>
        <color rgb="FF0A4079"/>
        <rFont val="Calibri"/>
        <family val="2"/>
      </rPr>
      <t xml:space="preserve"> •</t>
    </r>
  </si>
  <si>
    <t>150 - &lt; 250</t>
  </si>
  <si>
    <t>250 - &lt; 500</t>
  </si>
  <si>
    <t xml:space="preserve"> More than 500</t>
  </si>
  <si>
    <t xml:space="preserve">KEY FIGURES FOR DAIRY SHEEP AND DAIRY BUFFALO FARMING </t>
  </si>
  <si>
    <t>Melkschapenhouderij</t>
  </si>
  <si>
    <t>Dairy sheep farming</t>
  </si>
  <si>
    <t>Bedrijven met melkschapen</t>
  </si>
  <si>
    <t>Bedrijven met 100 of meer melkschapen</t>
  </si>
  <si>
    <t>Aantal melkschapen</t>
  </si>
  <si>
    <t>• Melkschapen, 7 maanden tot 1 jaar</t>
  </si>
  <si>
    <t>• Melkschapen, 1 jaar of ouder</t>
  </si>
  <si>
    <t>Gemiddelde melkgift (kg) per schaap</t>
  </si>
  <si>
    <t>Buffelmelkhouderij</t>
  </si>
  <si>
    <t>Dairy buffalo farming</t>
  </si>
  <si>
    <t>Number of dairy sheep farms</t>
  </si>
  <si>
    <t>Number of farms with 100 or more dairy sheep</t>
  </si>
  <si>
    <t>Total number of dairy sheep</t>
  </si>
  <si>
    <t>Number of dairy sheep, 7 months to 1 year •</t>
  </si>
  <si>
    <t>Number of dairy sheep, 1 year or older •</t>
  </si>
  <si>
    <t>Average milk yield per sheep</t>
  </si>
  <si>
    <t>Bedrijven met waterbuffels</t>
  </si>
  <si>
    <t>Aantal waterbuffels, koeien</t>
  </si>
  <si>
    <t>Gemiddelde melkgift (kg) per buffel</t>
  </si>
  <si>
    <t>Number of dairy buffalo farms</t>
  </si>
  <si>
    <t>Total number of buffaloes, cows</t>
  </si>
  <si>
    <t>Average milk yield per dairy buffalo</t>
  </si>
  <si>
    <t>2) 2018 = 100</t>
  </si>
  <si>
    <t xml:space="preserve">1 - &lt; 20 </t>
  </si>
  <si>
    <t>20 - &lt; 50</t>
  </si>
  <si>
    <t>50 - &lt; 100</t>
  </si>
  <si>
    <t xml:space="preserve">100 - &lt; 200 </t>
  </si>
  <si>
    <t>200 en meer</t>
  </si>
  <si>
    <t>1 - &lt; 20</t>
  </si>
  <si>
    <t xml:space="preserve"> More than 200</t>
  </si>
  <si>
    <t>(1.000)</t>
  </si>
  <si>
    <t>Türkiye</t>
  </si>
  <si>
    <r>
      <t>2022</t>
    </r>
    <r>
      <rPr>
        <b/>
        <vertAlign val="superscript"/>
        <sz val="9"/>
        <color rgb="FF0A4079"/>
        <rFont val="Calibri"/>
        <family val="2"/>
      </rPr>
      <t>2)</t>
    </r>
  </si>
  <si>
    <t>1) voorlopig   2) 2010 = 100</t>
  </si>
  <si>
    <r>
      <t>TOTALE CONSUMPTIE EN PER HOOFD VERBRUIKTE HOEVEELHEDEN MELK EN ZUIVELPRODUCTEN</t>
    </r>
    <r>
      <rPr>
        <b/>
        <vertAlign val="superscript"/>
        <sz val="12"/>
        <color rgb="FF0A4079"/>
        <rFont val="Calibri"/>
        <family val="2"/>
      </rPr>
      <t>1)2)</t>
    </r>
  </si>
  <si>
    <r>
      <t>TOTAL AND PER CAPITA CONSUMPTION OF MILK AND DAIRY PRODUCTS</t>
    </r>
    <r>
      <rPr>
        <vertAlign val="superscript"/>
        <sz val="12"/>
        <color rgb="FF0A4079"/>
        <rFont val="Calibri"/>
        <family val="2"/>
      </rPr>
      <t>1)2)</t>
    </r>
  </si>
  <si>
    <r>
      <t>Ondernemingen</t>
    </r>
    <r>
      <rPr>
        <vertAlign val="superscript"/>
        <sz val="9"/>
        <color rgb="FF0A4079"/>
        <rFont val="Calibri"/>
        <family val="2"/>
      </rPr>
      <t>2)</t>
    </r>
  </si>
  <si>
    <r>
      <t>Totaal fabrieken</t>
    </r>
    <r>
      <rPr>
        <b/>
        <vertAlign val="superscript"/>
        <sz val="9"/>
        <color rgb="FF0A4079"/>
        <rFont val="Calibri"/>
        <family val="2"/>
      </rPr>
      <t>2)</t>
    </r>
  </si>
  <si>
    <t>Uitvoer (mln euro)</t>
  </si>
  <si>
    <t>Invoer (mln euro)</t>
  </si>
  <si>
    <r>
      <t>Milk processing companies</t>
    </r>
    <r>
      <rPr>
        <vertAlign val="superscript"/>
        <sz val="9"/>
        <color rgb="FF0A4079"/>
        <rFont val="Calibri"/>
        <family val="2"/>
      </rPr>
      <t>2)</t>
    </r>
  </si>
  <si>
    <r>
      <t>Number of factories</t>
    </r>
    <r>
      <rPr>
        <b/>
        <vertAlign val="superscript"/>
        <sz val="9"/>
        <color rgb="FF0A4079"/>
        <rFont val="Calibri"/>
        <family val="2"/>
      </rPr>
      <t>2)</t>
    </r>
  </si>
  <si>
    <t>Cooperative •</t>
  </si>
  <si>
    <t>Non cooperative •</t>
  </si>
  <si>
    <r>
      <t>VOORRADEN BOTER EN MAGER MELKPOEDER IN DE EU</t>
    </r>
    <r>
      <rPr>
        <b/>
        <vertAlign val="superscript"/>
        <sz val="12"/>
        <color rgb="FF0A4079"/>
        <rFont val="Calibri"/>
        <family val="2"/>
      </rPr>
      <t>1)</t>
    </r>
  </si>
  <si>
    <r>
      <t>EU STOCKS OF BUTTER AND SKIMMED MILK POWDER</t>
    </r>
    <r>
      <rPr>
        <vertAlign val="superscript"/>
        <sz val="12"/>
        <color rgb="FF0A4079"/>
        <rFont val="Calibri"/>
        <family val="2"/>
      </rPr>
      <t>1)</t>
    </r>
  </si>
  <si>
    <r>
      <t>GROOTSTE ZUIVELCONCERNS IN DE WERELD</t>
    </r>
    <r>
      <rPr>
        <b/>
        <vertAlign val="superscript"/>
        <sz val="12"/>
        <color rgb="FF0A4079"/>
        <rFont val="Calibri"/>
        <family val="2"/>
      </rPr>
      <t>1)</t>
    </r>
  </si>
  <si>
    <r>
      <t>LARGEST DAIRY COMPANIES IN THE WORLD</t>
    </r>
    <r>
      <rPr>
        <vertAlign val="superscript"/>
        <sz val="12"/>
        <color rgb="FF0A4079"/>
        <rFont val="Calibri"/>
        <family val="2"/>
      </rPr>
      <t>1)</t>
    </r>
  </si>
  <si>
    <r>
      <t>PRODUCTIE VAN FABRIEKSKAAS (ALLEEN UIT KOEMELK)</t>
    </r>
    <r>
      <rPr>
        <b/>
        <vertAlign val="superscript"/>
        <sz val="12"/>
        <color rgb="FF0A4079"/>
        <rFont val="Calibri"/>
        <family val="2"/>
      </rPr>
      <t>1)</t>
    </r>
  </si>
  <si>
    <r>
      <t>PRODUCTION OF FACTORY CHEESE (COWS' MILK ONLY)</t>
    </r>
    <r>
      <rPr>
        <vertAlign val="superscript"/>
        <sz val="12"/>
        <color rgb="FF0A4079"/>
        <rFont val="Calibri"/>
        <family val="2"/>
      </rPr>
      <t>1)</t>
    </r>
  </si>
  <si>
    <t>(1.000 kg)</t>
  </si>
  <si>
    <t>1) indicatief   2) Consumptie van consumptiemelk, boter en kaas is berekend (productie in Nederland plus import min export, exclusief voorraadmutaties)</t>
  </si>
  <si>
    <r>
      <t>Consumptiemelkproducten</t>
    </r>
    <r>
      <rPr>
        <vertAlign val="superscript"/>
        <sz val="9"/>
        <color rgb="FF0A4079"/>
        <rFont val="Calibri"/>
        <family val="2"/>
      </rPr>
      <t>4)</t>
    </r>
  </si>
  <si>
    <r>
      <t>Kaas</t>
    </r>
    <r>
      <rPr>
        <vertAlign val="superscript"/>
        <sz val="9"/>
        <color rgb="FF0A4079"/>
        <rFont val="Calibri"/>
        <family val="2"/>
      </rPr>
      <t>5)</t>
    </r>
  </si>
  <si>
    <r>
      <t>Other fresh milk products</t>
    </r>
    <r>
      <rPr>
        <vertAlign val="superscript"/>
        <sz val="9"/>
        <color rgb="FF0A4079"/>
        <rFont val="Calibri"/>
        <family val="2"/>
      </rPr>
      <t>4)</t>
    </r>
  </si>
  <si>
    <r>
      <t>Cheese</t>
    </r>
    <r>
      <rPr>
        <vertAlign val="superscript"/>
        <sz val="9"/>
        <color rgb="FF0A4079"/>
        <rFont val="Calibri"/>
        <family val="2"/>
      </rPr>
      <t>5)</t>
    </r>
  </si>
  <si>
    <t>Land van herkomst</t>
  </si>
  <si>
    <t>Country of origin</t>
  </si>
  <si>
    <t>Product</t>
  </si>
  <si>
    <t>(1.000 euro)</t>
  </si>
  <si>
    <t>Land van bestemming</t>
  </si>
  <si>
    <t>Country of destination</t>
  </si>
  <si>
    <t>(euro per 100 kg, exclusief btw)</t>
  </si>
  <si>
    <t>Jordanië</t>
  </si>
  <si>
    <t>Jordan</t>
  </si>
  <si>
    <t>Nieuw Zeeland</t>
  </si>
  <si>
    <t>Nicaragua</t>
  </si>
  <si>
    <t>Tükiye</t>
  </si>
  <si>
    <t>Irak</t>
  </si>
  <si>
    <t>Iraq</t>
  </si>
  <si>
    <t>Noord-Macedonië</t>
  </si>
  <si>
    <t>Montenegro</t>
  </si>
  <si>
    <t>North Macedonia</t>
  </si>
  <si>
    <t>Productie en verwerking van geitenmelk</t>
  </si>
  <si>
    <t>Goat's milk production and processing</t>
  </si>
  <si>
    <t>Zuivelproducten</t>
  </si>
  <si>
    <t>Dairy products</t>
  </si>
  <si>
    <t>Butter and butteroil</t>
  </si>
  <si>
    <t>• Consumptiemelk</t>
  </si>
  <si>
    <t>• Consumptiemelkproducten</t>
  </si>
  <si>
    <t>Cream •</t>
  </si>
  <si>
    <t>Kaas (inclusief kwark)</t>
  </si>
  <si>
    <t>Cheese (including fresh cheese)</t>
  </si>
  <si>
    <t xml:space="preserve">Melkpoeder </t>
  </si>
  <si>
    <t>Milk powder</t>
  </si>
  <si>
    <t>• Mager</t>
  </si>
  <si>
    <t>Skimmed •</t>
  </si>
  <si>
    <r>
      <t>• Niet-mager</t>
    </r>
    <r>
      <rPr>
        <vertAlign val="superscript"/>
        <sz val="9"/>
        <color rgb="FF0A4079"/>
        <rFont val="Calibri"/>
        <family val="2"/>
      </rPr>
      <t>3)</t>
    </r>
  </si>
  <si>
    <r>
      <t>Non-skimmed</t>
    </r>
    <r>
      <rPr>
        <vertAlign val="superscript"/>
        <sz val="9"/>
        <color rgb="FF0A4079"/>
        <rFont val="Calibri"/>
        <family val="2"/>
      </rPr>
      <t>3)</t>
    </r>
    <r>
      <rPr>
        <sz val="9"/>
        <color rgb="FF0A4079"/>
        <rFont val="Calibri"/>
        <family val="2"/>
      </rPr>
      <t xml:space="preserve"> •</t>
    </r>
  </si>
  <si>
    <r>
      <t>Consumptiemelk en -producten</t>
    </r>
    <r>
      <rPr>
        <b/>
        <vertAlign val="superscript"/>
        <sz val="9"/>
        <color rgb="FF0A4079"/>
        <rFont val="Calibri"/>
        <family val="2"/>
      </rPr>
      <t>2)</t>
    </r>
  </si>
  <si>
    <t>Liquid milk •</t>
  </si>
  <si>
    <r>
      <t>Liquid milk and fresh milk products</t>
    </r>
    <r>
      <rPr>
        <b/>
        <vertAlign val="superscript"/>
        <sz val="9"/>
        <color rgb="FF0A4079"/>
        <rFont val="Calibri"/>
        <family val="2"/>
      </rPr>
      <t>2)</t>
    </r>
  </si>
  <si>
    <t>Fresh milk products •</t>
  </si>
  <si>
    <r>
      <t>• Achterhouding op de boerderij</t>
    </r>
    <r>
      <rPr>
        <vertAlign val="superscript"/>
        <sz val="9"/>
        <color rgb="FF0A4079"/>
        <rFont val="Calibri"/>
        <family val="2"/>
      </rPr>
      <t>2)</t>
    </r>
  </si>
  <si>
    <r>
      <t>Use on farms</t>
    </r>
    <r>
      <rPr>
        <vertAlign val="superscript"/>
        <sz val="9"/>
        <color rgb="FF0A4079"/>
        <rFont val="Calibri"/>
        <family val="2"/>
      </rPr>
      <t>2)</t>
    </r>
    <r>
      <rPr>
        <sz val="9"/>
        <color rgb="FF0A4079"/>
        <rFont val="Calibri"/>
        <family val="2"/>
      </rPr>
      <t xml:space="preserve"> •</t>
    </r>
  </si>
  <si>
    <t>bron: CBS, CRV, RVO, ZuivelNL</t>
  </si>
  <si>
    <t>bron: CBS, RVO, ZuivelNL</t>
  </si>
  <si>
    <t>bron: CBS, Eurostat, IDF, RVO, ZuivelNL, nationale statistieken</t>
  </si>
  <si>
    <t>bron: Eurostat, IDF, RVO, USDA, ZuivelNL, nationale statistieken</t>
  </si>
  <si>
    <t>bron: Eurostat, FAO, RVO, ZuivelNL, nationale statistieken</t>
  </si>
  <si>
    <t>bron: CBS, Eurostat, RVO, ZuivelNL</t>
  </si>
  <si>
    <t>bron: RVO, ZuivelNL</t>
  </si>
  <si>
    <t>bron: RVO</t>
  </si>
  <si>
    <t>2) exclusief toevoegingen, inclusief room</t>
  </si>
  <si>
    <t>3) schatting voor de jaren 2019 tot en met 2022</t>
  </si>
  <si>
    <r>
      <t>interventie</t>
    </r>
    <r>
      <rPr>
        <vertAlign val="superscript"/>
        <sz val="9"/>
        <color rgb="FF0A4079"/>
        <rFont val="Calibri"/>
        <family val="2"/>
      </rPr>
      <t>2)</t>
    </r>
  </si>
  <si>
    <r>
      <t>interventie</t>
    </r>
    <r>
      <rPr>
        <vertAlign val="superscript"/>
        <sz val="9"/>
        <color rgb="FF0A4079"/>
        <rFont val="Calibri"/>
        <family val="2"/>
      </rPr>
      <t>3)</t>
    </r>
  </si>
  <si>
    <r>
      <t>intervention</t>
    </r>
    <r>
      <rPr>
        <vertAlign val="superscript"/>
        <sz val="9"/>
        <color rgb="FF0A4079"/>
        <rFont val="Calibri"/>
        <family val="2"/>
      </rPr>
      <t>2)</t>
    </r>
  </si>
  <si>
    <r>
      <t>intervention</t>
    </r>
    <r>
      <rPr>
        <vertAlign val="superscript"/>
        <sz val="9"/>
        <color rgb="FF0A4079"/>
        <rFont val="Calibri"/>
        <family val="2"/>
      </rPr>
      <t>3)</t>
    </r>
  </si>
  <si>
    <r>
      <t>Lactalis</t>
    </r>
    <r>
      <rPr>
        <vertAlign val="superscript"/>
        <sz val="9"/>
        <rFont val="Calibri"/>
        <family val="2"/>
      </rPr>
      <t>2)</t>
    </r>
  </si>
  <si>
    <r>
      <t>Nestlé</t>
    </r>
    <r>
      <rPr>
        <vertAlign val="superscript"/>
        <sz val="9"/>
        <rFont val="Calibri"/>
        <family val="2"/>
      </rPr>
      <t>2)</t>
    </r>
  </si>
  <si>
    <r>
      <t>Danone</t>
    </r>
    <r>
      <rPr>
        <vertAlign val="superscript"/>
        <sz val="9"/>
        <rFont val="Calibri"/>
        <family val="2"/>
      </rPr>
      <t>2)</t>
    </r>
  </si>
  <si>
    <r>
      <t>Yili</t>
    </r>
    <r>
      <rPr>
        <vertAlign val="superscript"/>
        <sz val="9"/>
        <rFont val="Calibri"/>
        <family val="2"/>
      </rPr>
      <t>2)</t>
    </r>
  </si>
  <si>
    <t>Dairy Farmers of America</t>
  </si>
  <si>
    <t>Gujarat Cooperative Milk Marketing Fed.</t>
  </si>
  <si>
    <t>Agropur</t>
  </si>
  <si>
    <t>Froneri</t>
  </si>
  <si>
    <r>
      <t>Fonterra</t>
    </r>
    <r>
      <rPr>
        <vertAlign val="superscript"/>
        <sz val="9"/>
        <rFont val="Calibri"/>
        <family val="2"/>
      </rPr>
      <t>2)</t>
    </r>
  </si>
  <si>
    <r>
      <t>Müller</t>
    </r>
    <r>
      <rPr>
        <vertAlign val="superscript"/>
        <sz val="9"/>
        <rFont val="Calibri"/>
        <family val="2"/>
      </rPr>
      <t>2)</t>
    </r>
  </si>
  <si>
    <r>
      <t>DMK</t>
    </r>
    <r>
      <rPr>
        <vertAlign val="superscript"/>
        <sz val="9"/>
        <rFont val="Calibri"/>
        <family val="2"/>
      </rPr>
      <t>2)</t>
    </r>
  </si>
  <si>
    <r>
      <t>Schreiber Foods</t>
    </r>
    <r>
      <rPr>
        <vertAlign val="superscript"/>
        <sz val="9"/>
        <rFont val="Calibri"/>
        <family val="2"/>
      </rPr>
      <t>2)</t>
    </r>
  </si>
  <si>
    <t>bron: Eurostat, IDF, RVO, ZuivelNL, nationale statistieken</t>
  </si>
  <si>
    <t>DUTCH EXPORT OF MILK AND DAIRY PRODUCTS, BY VALUE (intra-trade included)</t>
  </si>
  <si>
    <t>3) voorlopig   4) inclusief toevoegingen   5) inclusief geitenkaas, kwark en verse kaas</t>
  </si>
  <si>
    <t>INHOUDSOPGAVE ZUIVEL IN CIJFERS 2023</t>
  </si>
  <si>
    <t>TABLE OF CONTENTS DAIRY FIGURES 2023</t>
  </si>
  <si>
    <t>ZUIVEL IN CIJFERS 2023</t>
  </si>
  <si>
    <t>ZUIVEL IN CIJFERS 2023 - MELKVEEHOUDERIJ</t>
  </si>
  <si>
    <t>ZUIVEL IN CIJFERS 2023 - ZUIVELINDUSTRIE</t>
  </si>
  <si>
    <t>ZUIVEL IN CIJFERS 2023 - HANDEL</t>
  </si>
  <si>
    <t>ZUIVEL IN CIJFERS 2023 - CONSUMPTIE</t>
  </si>
  <si>
    <r>
      <t>2023</t>
    </r>
    <r>
      <rPr>
        <b/>
        <vertAlign val="superscript"/>
        <sz val="9"/>
        <color rgb="FF0A4079"/>
        <rFont val="Calibri"/>
        <family val="2"/>
      </rPr>
      <t>3)</t>
    </r>
  </si>
  <si>
    <r>
      <t>2023</t>
    </r>
    <r>
      <rPr>
        <b/>
        <vertAlign val="superscript"/>
        <sz val="9"/>
        <color rgb="FF0A4079"/>
        <rFont val="Calibri"/>
        <family val="2"/>
      </rPr>
      <t>1)</t>
    </r>
  </si>
  <si>
    <r>
      <t>2023</t>
    </r>
    <r>
      <rPr>
        <b/>
        <vertAlign val="superscript"/>
        <sz val="9"/>
        <color rgb="FF0A4079"/>
        <rFont val="Calibri"/>
        <family val="2"/>
      </rPr>
      <t>2)</t>
    </r>
  </si>
  <si>
    <t>2) interventieprijs boter 2022 en 2023: euro 221,75</t>
  </si>
  <si>
    <t>3) interventieprijs mager melkpoeder 2022 en 2023: euro 169,80</t>
  </si>
  <si>
    <t>1) omzet in 2022 + fusies &amp; acquisities tussen 1 januari en 30 juni 2023</t>
  </si>
  <si>
    <t>2) Bij volledige weidegang lopen de melkgevende koeien op jaarbasis gedurende ten minste 120 dagen en ten minste 6 uur per dag buiten</t>
  </si>
  <si>
    <r>
      <t>Netto-omzet (mln euro)</t>
    </r>
    <r>
      <rPr>
        <vertAlign val="superscript"/>
        <sz val="9"/>
        <color rgb="FF0A4079"/>
        <rFont val="Calibri"/>
        <family val="2"/>
      </rPr>
      <t>3)</t>
    </r>
  </si>
  <si>
    <r>
      <t>Net turnover (mln euro)</t>
    </r>
    <r>
      <rPr>
        <vertAlign val="superscript"/>
        <sz val="9"/>
        <color rgb="FF0A4079"/>
        <rFont val="Calibri"/>
        <family val="2"/>
      </rPr>
      <t>3)</t>
    </r>
  </si>
  <si>
    <t>3) inclusief productie roomijs en ander consumptie-ijs</t>
  </si>
  <si>
    <r>
      <t>FrieslandCampina</t>
    </r>
    <r>
      <rPr>
        <vertAlign val="superscript"/>
        <sz val="9"/>
        <rFont val="Calibri"/>
        <family val="2"/>
      </rPr>
      <t>2)</t>
    </r>
  </si>
  <si>
    <r>
      <t>Mengniu</t>
    </r>
    <r>
      <rPr>
        <vertAlign val="superscript"/>
        <sz val="9"/>
        <rFont val="Calibri"/>
        <family val="2"/>
      </rPr>
      <t>2)</t>
    </r>
  </si>
  <si>
    <t>Unilever</t>
  </si>
  <si>
    <t>Sodiaal</t>
  </si>
  <si>
    <r>
      <t>Glanbia</t>
    </r>
    <r>
      <rPr>
        <vertAlign val="superscript"/>
        <sz val="9"/>
        <color theme="1"/>
        <rFont val="Calibri"/>
        <family val="2"/>
      </rPr>
      <t>2)</t>
    </r>
  </si>
  <si>
    <t>1) voorlopig   2) ondernemingen die meer dan 10 miljoen kg (rauwe) melk, room en/of wei verwerken</t>
  </si>
  <si>
    <t>0: &lt; 500 ton</t>
  </si>
  <si>
    <t>bron: Eurostat, FAO, IDF, RVO, USDA, ZuivelNL, nationale statistieken</t>
  </si>
  <si>
    <t>NEDERLANDSE UITVOER VAN MELK EN ROOM (inclusief intrahandel)</t>
  </si>
  <si>
    <t>DUTCH EXPORT OF MILK AND CREAM (intra-trade included)</t>
  </si>
  <si>
    <t>NEDERLANDSE INVOER VAN MELK EN ROOM (inclusief intrahandel)</t>
  </si>
  <si>
    <t>DUTCH IMPORT OF SKIMMED MILK AND CREAM (intra-trade included)</t>
  </si>
  <si>
    <t>Nederlandse uitvoer van melk en room (inclusief intrahandel)</t>
  </si>
  <si>
    <t>Dutch export of milk and cream (intra-trade included)</t>
  </si>
  <si>
    <t>Nederlandse invoer van melk en room (inclusief intrahandel)</t>
  </si>
  <si>
    <t>Dutch import of milk and cream (intra-trade included)</t>
  </si>
  <si>
    <t>Bahrein</t>
  </si>
  <si>
    <t xml:space="preserve">Taiwan </t>
  </si>
  <si>
    <t>Bahrain</t>
  </si>
  <si>
    <t>Kosovo</t>
  </si>
  <si>
    <t>Costa Rica</t>
  </si>
  <si>
    <t>Myanmar</t>
  </si>
  <si>
    <t>Fiji-eilanden</t>
  </si>
  <si>
    <t>Fiji</t>
  </si>
  <si>
    <t>Togo</t>
  </si>
  <si>
    <t>Ghana</t>
  </si>
  <si>
    <t>Tunesië</t>
  </si>
  <si>
    <t>Tunesia</t>
  </si>
  <si>
    <t>-: geen invoer; 0: invoer &lt; 500 kg</t>
  </si>
  <si>
    <t>-: geen uitvoer; 0: uitvoer &lt; 500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</si>
</sst>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_-* #,##0.00\-;_-* &quot;-&quot;??_-;_-@_-"/>
    <numFmt numFmtId="165" formatCode="0.0%"/>
    <numFmt numFmtId="166" formatCode="_-* #,##0.00_-;\-* #,##0.00_-;_-* &quot;-&quot;??_-;_-@_-"/>
    <numFmt numFmtId="167" formatCode="#,##0.0"/>
    <numFmt numFmtId="168" formatCode="0.0"/>
    <numFmt numFmtId="169" formatCode="0.000"/>
    <numFmt numFmtId="170" formatCode="_-* #,##0.0_-;_-* #,##0.0\-;_-* &quot;-&quot;??_-;_-@_-"/>
    <numFmt numFmtId="171" formatCode="_-* #,##0_-;_-* #,##0\-;_-* &quot;-&quot;??_-;_-@_-"/>
    <numFmt numFmtId="172" formatCode="#,##0.000"/>
    <numFmt numFmtId="173" formatCode="00.00.00.000"/>
    <numFmt numFmtId="174" formatCode="#\ ##0"/>
  </numFmts>
  <fonts count="132">
    <font>
      <sz val="7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grofont"/>
    </font>
    <font>
      <sz val="11"/>
      <color theme="1"/>
      <name val="Arial"/>
      <family val="2"/>
      <scheme val="minor"/>
    </font>
    <font>
      <u/>
      <sz val="7"/>
      <color theme="10"/>
      <name val="Arial"/>
      <family val="2"/>
    </font>
    <font>
      <b/>
      <sz val="11"/>
      <color theme="2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7"/>
      <color theme="4"/>
      <name val="Arial"/>
      <family val="2"/>
      <scheme val="minor"/>
    </font>
    <font>
      <sz val="7"/>
      <color theme="2"/>
      <name val="Arial"/>
      <family val="2"/>
      <scheme val="minor"/>
    </font>
    <font>
      <b/>
      <sz val="11"/>
      <color theme="3"/>
      <name val="Arial"/>
      <family val="2"/>
      <scheme val="minor"/>
    </font>
    <font>
      <sz val="6"/>
      <color theme="2"/>
      <name val="Arial"/>
      <family val="2"/>
      <scheme val="minor"/>
    </font>
    <font>
      <sz val="5"/>
      <color theme="1"/>
      <name val="Arial Black"/>
      <family val="2"/>
    </font>
    <font>
      <sz val="18"/>
      <color theme="2"/>
      <name val="Arial Black"/>
      <family val="2"/>
    </font>
    <font>
      <sz val="11"/>
      <color theme="3"/>
      <name val="Arial"/>
      <family val="2"/>
      <scheme val="major"/>
    </font>
    <font>
      <b/>
      <sz val="11"/>
      <color theme="1"/>
      <name val="Arial"/>
      <family val="2"/>
      <scheme val="minor"/>
    </font>
    <font>
      <sz val="6"/>
      <color theme="4"/>
      <name val="Arial Black"/>
      <family val="2"/>
    </font>
    <font>
      <sz val="6"/>
      <color theme="4"/>
      <name val="Arial"/>
      <family val="2"/>
      <scheme val="minor"/>
    </font>
    <font>
      <sz val="10"/>
      <color indexed="8"/>
      <name val="Arial"/>
      <family val="2"/>
    </font>
    <font>
      <sz val="7"/>
      <color theme="1"/>
      <name val="Arial"/>
      <family val="2"/>
      <scheme val="minor"/>
    </font>
    <font>
      <sz val="9"/>
      <name val="Arial"/>
      <family val="2"/>
    </font>
    <font>
      <sz val="9"/>
      <name val="Calibri"/>
      <family val="2"/>
    </font>
    <font>
      <sz val="10"/>
      <name val="Verdana"/>
      <family val="2"/>
    </font>
    <font>
      <sz val="7"/>
      <color theme="1"/>
      <name val="Calibri"/>
      <family val="2"/>
    </font>
    <font>
      <sz val="6"/>
      <color theme="1"/>
      <name val="Calibri"/>
      <family val="2"/>
    </font>
    <font>
      <sz val="6"/>
      <color theme="2"/>
      <name val="Calibri"/>
      <family val="2"/>
    </font>
    <font>
      <sz val="18"/>
      <color theme="2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sz val="11"/>
      <color rgb="FF00B050"/>
      <name val="Calibri"/>
      <family val="2"/>
    </font>
    <font>
      <b/>
      <i/>
      <sz val="1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6"/>
      <color theme="4"/>
      <name val="Calibri"/>
      <family val="2"/>
    </font>
    <font>
      <sz val="10"/>
      <color theme="1"/>
      <name val="Calibri"/>
      <family val="2"/>
    </font>
    <font>
      <b/>
      <sz val="11"/>
      <color theme="4"/>
      <name val="Calibri"/>
      <family val="2"/>
    </font>
    <font>
      <sz val="11"/>
      <color theme="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0A4079"/>
      <name val="Calibri"/>
      <family val="2"/>
    </font>
    <font>
      <sz val="12"/>
      <color rgb="FF0A4079"/>
      <name val="Calibri"/>
      <family val="2"/>
    </font>
    <font>
      <b/>
      <sz val="12"/>
      <color rgb="FFBBD25B"/>
      <name val="Calibri"/>
      <family val="2"/>
    </font>
    <font>
      <sz val="11"/>
      <color rgb="FFBBD25B"/>
      <name val="Calibri"/>
      <family val="2"/>
    </font>
    <font>
      <b/>
      <sz val="11"/>
      <color rgb="FFBBD25B"/>
      <name val="Calibri"/>
      <family val="2"/>
    </font>
    <font>
      <b/>
      <sz val="11"/>
      <color rgb="FF0A4079"/>
      <name val="Calibri"/>
      <family val="2"/>
    </font>
    <font>
      <sz val="8"/>
      <color rgb="FF0A4079"/>
      <name val="Calibri"/>
      <family val="2"/>
    </font>
    <font>
      <sz val="7"/>
      <color rgb="FF0A4079"/>
      <name val="Calibri"/>
      <family val="2"/>
    </font>
    <font>
      <sz val="9"/>
      <color rgb="FF0A4079"/>
      <name val="Calibri"/>
      <family val="2"/>
    </font>
    <font>
      <sz val="11"/>
      <color rgb="FF0A4079"/>
      <name val="Calibri"/>
      <family val="2"/>
    </font>
    <font>
      <sz val="9"/>
      <color rgb="FFBBD25B"/>
      <name val="Calibri"/>
      <family val="2"/>
    </font>
    <font>
      <sz val="8"/>
      <color theme="2"/>
      <name val="Calibri"/>
      <family val="2"/>
    </font>
    <font>
      <sz val="9"/>
      <color theme="2"/>
      <name val="Calibri"/>
      <family val="2"/>
    </font>
    <font>
      <sz val="10"/>
      <color theme="2"/>
      <name val="Calibri"/>
      <family val="2"/>
    </font>
    <font>
      <sz val="9"/>
      <color theme="1"/>
      <name val="Calibri"/>
      <family val="2"/>
    </font>
    <font>
      <sz val="10"/>
      <color theme="0"/>
      <name val="Calibri"/>
      <family val="2"/>
    </font>
    <font>
      <b/>
      <sz val="18"/>
      <color theme="2"/>
      <name val="Calibri"/>
      <family val="2"/>
    </font>
    <font>
      <b/>
      <u/>
      <sz val="8"/>
      <color rgb="FF00B050"/>
      <name val="Calibri"/>
      <family val="2"/>
    </font>
    <font>
      <u/>
      <sz val="8"/>
      <color rgb="FF00B050"/>
      <name val="Calibri"/>
      <family val="2"/>
    </font>
    <font>
      <b/>
      <sz val="8"/>
      <color theme="4"/>
      <name val="Calibri"/>
      <family val="2"/>
    </font>
    <font>
      <b/>
      <sz val="7"/>
      <color theme="4"/>
      <name val="Calibri"/>
      <family val="2"/>
    </font>
    <font>
      <b/>
      <sz val="11"/>
      <color rgb="FF00AC4F"/>
      <name val="Calibri"/>
      <family val="2"/>
    </font>
    <font>
      <sz val="7"/>
      <color theme="2"/>
      <name val="Calibri"/>
      <family val="2"/>
    </font>
    <font>
      <sz val="8"/>
      <color indexed="8"/>
      <name val="Calibri"/>
      <family val="2"/>
    </font>
    <font>
      <b/>
      <sz val="8"/>
      <color theme="1"/>
      <name val="Calibri"/>
      <family val="2"/>
    </font>
    <font>
      <sz val="8"/>
      <color theme="0"/>
      <name val="Calibri"/>
      <family val="2"/>
    </font>
    <font>
      <sz val="8"/>
      <color rgb="FFFF0000"/>
      <name val="Calibri"/>
      <family val="2"/>
    </font>
    <font>
      <sz val="6"/>
      <color rgb="FF00B050"/>
      <name val="Calibri"/>
      <family val="2"/>
    </font>
    <font>
      <b/>
      <vertAlign val="superscript"/>
      <sz val="12"/>
      <color rgb="FF0A4079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b/>
      <sz val="11"/>
      <color theme="2"/>
      <name val="Calibri"/>
      <family val="2"/>
    </font>
    <font>
      <b/>
      <u/>
      <sz val="9"/>
      <color rgb="FF0A4079"/>
      <name val="Calibri"/>
      <family val="2"/>
    </font>
    <font>
      <sz val="7"/>
      <color rgb="FFFF0000"/>
      <name val="Calibri"/>
      <family val="2"/>
    </font>
    <font>
      <sz val="7"/>
      <color rgb="FF00B050"/>
      <name val="Calibri"/>
      <family val="2"/>
    </font>
    <font>
      <b/>
      <sz val="8"/>
      <color rgb="FF00B050"/>
      <name val="Calibri"/>
      <family val="2"/>
    </font>
    <font>
      <sz val="11"/>
      <color rgb="FF00B050"/>
      <name val="Calibri"/>
      <family val="2"/>
    </font>
    <font>
      <b/>
      <sz val="8"/>
      <color theme="2"/>
      <name val="Calibri"/>
      <family val="2"/>
    </font>
    <font>
      <b/>
      <sz val="7"/>
      <color theme="1"/>
      <name val="Calibri"/>
      <family val="2"/>
    </font>
    <font>
      <sz val="6"/>
      <color theme="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7"/>
      <color theme="0"/>
      <name val="Calibri"/>
      <family val="2"/>
    </font>
    <font>
      <b/>
      <sz val="6"/>
      <color theme="0"/>
      <name val="Calibri"/>
      <family val="2"/>
    </font>
    <font>
      <b/>
      <sz val="7"/>
      <color theme="0"/>
      <name val="Calibri"/>
      <family val="2"/>
    </font>
    <font>
      <sz val="8"/>
      <color rgb="FF00B050"/>
      <name val="Calibri"/>
      <family val="2"/>
    </font>
    <font>
      <u/>
      <sz val="7"/>
      <color theme="10"/>
      <name val="Calibri"/>
      <family val="2"/>
    </font>
    <font>
      <sz val="8"/>
      <color theme="4"/>
      <name val="Calibri"/>
      <family val="2"/>
    </font>
    <font>
      <b/>
      <u/>
      <sz val="11"/>
      <color theme="4"/>
      <name val="Calibri"/>
      <family val="2"/>
    </font>
    <font>
      <sz val="5"/>
      <color theme="1"/>
      <name val="Calibri"/>
      <family val="2"/>
    </font>
    <font>
      <b/>
      <sz val="7"/>
      <color rgb="FF00B050"/>
      <name val="Calibri"/>
      <family val="2"/>
    </font>
    <font>
      <b/>
      <sz val="7"/>
      <color rgb="FF0A4079"/>
      <name val="Calibri"/>
      <family val="2"/>
    </font>
    <font>
      <vertAlign val="superscript"/>
      <sz val="12"/>
      <color rgb="FF0A4079"/>
      <name val="Calibri"/>
      <family val="2"/>
    </font>
    <font>
      <b/>
      <sz val="9"/>
      <color rgb="FF0A4079"/>
      <name val="Calibri"/>
      <family val="2"/>
    </font>
    <font>
      <b/>
      <sz val="9"/>
      <color indexed="8"/>
      <name val="Calibri"/>
      <family val="2"/>
    </font>
    <font>
      <b/>
      <vertAlign val="superscript"/>
      <sz val="9"/>
      <color rgb="FF0A4079"/>
      <name val="Calibri"/>
      <family val="2"/>
    </font>
    <font>
      <b/>
      <vertAlign val="superscript"/>
      <sz val="9"/>
      <color theme="2"/>
      <name val="Calibri"/>
      <family val="2"/>
    </font>
    <font>
      <sz val="7"/>
      <color rgb="FF0A4079"/>
      <name val="Arial"/>
      <family val="2"/>
      <scheme val="minor"/>
    </font>
    <font>
      <b/>
      <sz val="9"/>
      <color theme="2"/>
      <name val="Calibri"/>
      <family val="2"/>
    </font>
    <font>
      <vertAlign val="superscript"/>
      <sz val="9"/>
      <color theme="1"/>
      <name val="Calibri"/>
      <family val="2"/>
    </font>
    <font>
      <vertAlign val="superscript"/>
      <sz val="9"/>
      <color rgb="FF0A4079"/>
      <name val="Calibri"/>
      <family val="2"/>
    </font>
    <font>
      <b/>
      <sz val="9"/>
      <name val="Calibri"/>
      <family val="2"/>
    </font>
    <font>
      <b/>
      <vertAlign val="superscript"/>
      <sz val="9"/>
      <color theme="0"/>
      <name val="Calibri"/>
      <family val="2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B050"/>
      <name val="Calibri"/>
      <family val="2"/>
    </font>
    <font>
      <sz val="9"/>
      <color rgb="FF0A4079"/>
      <name val="Arial"/>
      <family val="2"/>
      <scheme val="minor"/>
    </font>
    <font>
      <b/>
      <sz val="9"/>
      <color rgb="FFBBD25B"/>
      <name val="Calibri"/>
      <family val="2"/>
    </font>
    <font>
      <b/>
      <sz val="9"/>
      <color theme="4"/>
      <name val="Calibri"/>
      <family val="2"/>
    </font>
    <font>
      <sz val="9"/>
      <color rgb="FF00B050"/>
      <name val="Calibri"/>
      <family val="2"/>
    </font>
    <font>
      <b/>
      <sz val="11"/>
      <color rgb="FF0A4079"/>
      <name val="Arial"/>
      <family val="2"/>
      <scheme val="minor"/>
    </font>
    <font>
      <b/>
      <u/>
      <sz val="9"/>
      <color rgb="FF00B050"/>
      <name val="Calibri"/>
      <family val="2"/>
    </font>
    <font>
      <u/>
      <sz val="9"/>
      <color rgb="FF00B050"/>
      <name val="Calibri"/>
      <family val="2"/>
    </font>
    <font>
      <sz val="9"/>
      <color rgb="FF000000"/>
      <name val="Calibri"/>
      <family val="2"/>
    </font>
    <font>
      <b/>
      <sz val="9"/>
      <color theme="0"/>
      <name val="Calibri"/>
      <family val="2"/>
    </font>
    <font>
      <b/>
      <sz val="9"/>
      <color theme="3"/>
      <name val="Calibri"/>
      <family val="2"/>
    </font>
    <font>
      <b/>
      <sz val="9"/>
      <color rgb="FF000000"/>
      <name val="Calibri"/>
      <family val="2"/>
    </font>
    <font>
      <vertAlign val="superscript"/>
      <sz val="9"/>
      <name val="Calibri"/>
      <family val="2"/>
    </font>
    <font>
      <b/>
      <sz val="9"/>
      <color rgb="FFFF0000"/>
      <name val="Calibri"/>
      <family val="2"/>
    </font>
    <font>
      <sz val="9"/>
      <color theme="4"/>
      <name val="Calibri"/>
      <family val="2"/>
    </font>
    <font>
      <b/>
      <u/>
      <sz val="9"/>
      <color theme="4"/>
      <name val="Calibri"/>
      <family val="2"/>
    </font>
    <font>
      <b/>
      <u/>
      <sz val="9"/>
      <color rgb="FF0A4079"/>
      <name val="Arial"/>
      <family val="2"/>
      <scheme val="minor"/>
    </font>
    <font>
      <u/>
      <sz val="9"/>
      <color rgb="FF0A4079"/>
      <name val="Arial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AC4F"/>
        <bgColor indexed="64"/>
      </patternFill>
    </fill>
    <fill>
      <patternFill patternType="solid">
        <fgColor rgb="FFBBD25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BBD25B"/>
      </bottom>
      <diagonal/>
    </border>
    <border>
      <left/>
      <right/>
      <top/>
      <bottom style="thin">
        <color rgb="FFBBD25B"/>
      </bottom>
      <diagonal/>
    </border>
    <border>
      <left/>
      <right/>
      <top/>
      <bottom style="thin">
        <color rgb="FF0A4079"/>
      </bottom>
      <diagonal/>
    </border>
  </borders>
  <cellStyleXfs count="10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2" borderId="0">
      <alignment horizontal="center"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2" borderId="0">
      <alignment vertical="center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>
      <alignment horizontal="right" vertical="top"/>
    </xf>
    <xf numFmtId="0" fontId="17" fillId="2" borderId="0">
      <alignment horizontal="right"/>
    </xf>
    <xf numFmtId="0" fontId="18" fillId="2" borderId="0">
      <alignment horizontal="center" vertical="center"/>
    </xf>
    <xf numFmtId="0" fontId="7" fillId="0" borderId="0"/>
    <xf numFmtId="0" fontId="7" fillId="0" borderId="0"/>
    <xf numFmtId="0" fontId="8" fillId="0" borderId="0"/>
    <xf numFmtId="0" fontId="19" fillId="0" borderId="0" applyNumberFormat="0" applyFill="0" applyBorder="0" applyAlignment="0" applyProtection="0"/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0">
      <alignment vertical="center"/>
    </xf>
    <xf numFmtId="0" fontId="22" fillId="0" borderId="0">
      <alignment horizontal="right" vertical="center"/>
    </xf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16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/>
    <xf numFmtId="0" fontId="26" fillId="0" borderId="0" applyProtection="0"/>
    <xf numFmtId="0" fontId="27" fillId="0" borderId="0"/>
    <xf numFmtId="0" fontId="7" fillId="0" borderId="0"/>
    <xf numFmtId="0" fontId="2" fillId="0" borderId="0"/>
    <xf numFmtId="0" fontId="2" fillId="0" borderId="0"/>
    <xf numFmtId="0" fontId="7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166" fontId="8" fillId="0" borderId="0" applyFont="0" applyFill="0" applyBorder="0" applyAlignment="0" applyProtection="0"/>
  </cellStyleXfs>
  <cellXfs count="621">
    <xf numFmtId="0" fontId="0" fillId="0" borderId="0" xfId="0">
      <alignment vertical="center"/>
    </xf>
    <xf numFmtId="0" fontId="28" fillId="4" borderId="0" xfId="0" applyFont="1" applyFill="1">
      <alignment vertical="center"/>
    </xf>
    <xf numFmtId="0" fontId="28" fillId="0" borderId="0" xfId="0" applyFont="1">
      <alignment vertical="center"/>
    </xf>
    <xf numFmtId="0" fontId="30" fillId="4" borderId="0" xfId="9" applyFont="1" applyFill="1">
      <alignment horizontal="right" vertical="top"/>
    </xf>
    <xf numFmtId="0" fontId="31" fillId="4" borderId="0" xfId="11" applyFont="1" applyFill="1">
      <alignment horizontal="center" vertical="center"/>
    </xf>
    <xf numFmtId="0" fontId="33" fillId="0" borderId="0" xfId="16" applyFont="1">
      <alignment vertical="center"/>
    </xf>
    <xf numFmtId="2" fontId="33" fillId="0" borderId="0" xfId="16" applyNumberFormat="1" applyFont="1">
      <alignment vertical="center"/>
    </xf>
    <xf numFmtId="0" fontId="28" fillId="0" borderId="0" xfId="0" applyFont="1" applyAlignment="1">
      <alignment horizontal="right" vertical="center"/>
    </xf>
    <xf numFmtId="0" fontId="34" fillId="0" borderId="0" xfId="12" applyFont="1" applyAlignment="1">
      <alignment vertical="center"/>
    </xf>
    <xf numFmtId="0" fontId="31" fillId="0" borderId="0" xfId="11" applyFont="1" applyFill="1">
      <alignment horizontal="center" vertical="center"/>
    </xf>
    <xf numFmtId="0" fontId="36" fillId="0" borderId="0" xfId="12" applyFont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0" fontId="39" fillId="0" borderId="0" xfId="12" applyFont="1" applyAlignme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1" applyFont="1" applyAlignment="1" applyProtection="1">
      <alignment vertical="center"/>
    </xf>
    <xf numFmtId="0" fontId="39" fillId="0" borderId="0" xfId="1" applyFont="1" applyAlignment="1" applyProtection="1">
      <alignment horizontal="right" vertical="center"/>
    </xf>
    <xf numFmtId="0" fontId="40" fillId="0" borderId="0" xfId="44" applyFont="1">
      <alignment vertical="center"/>
    </xf>
    <xf numFmtId="0" fontId="29" fillId="0" borderId="0" xfId="0" applyFont="1">
      <alignment vertical="center"/>
    </xf>
    <xf numFmtId="0" fontId="41" fillId="0" borderId="0" xfId="0" applyFont="1">
      <alignment vertical="center"/>
    </xf>
    <xf numFmtId="0" fontId="40" fillId="0" borderId="0" xfId="45" applyFont="1" applyAlignment="1">
      <alignment vertical="center"/>
    </xf>
    <xf numFmtId="0" fontId="40" fillId="0" borderId="0" xfId="45" applyFont="1">
      <alignment horizontal="right" vertical="center"/>
    </xf>
    <xf numFmtId="2" fontId="41" fillId="0" borderId="0" xfId="0" applyNumberFormat="1" applyFont="1">
      <alignment vertical="center"/>
    </xf>
    <xf numFmtId="0" fontId="38" fillId="0" borderId="0" xfId="0" applyFont="1">
      <alignment vertical="center"/>
    </xf>
    <xf numFmtId="0" fontId="29" fillId="4" borderId="0" xfId="10" applyFont="1" applyFill="1">
      <alignment horizontal="right"/>
    </xf>
    <xf numFmtId="0" fontId="42" fillId="0" borderId="0" xfId="3" applyFont="1" applyAlignment="1">
      <alignment horizontal="right" vertical="center"/>
    </xf>
    <xf numFmtId="0" fontId="43" fillId="0" borderId="0" xfId="3" applyFont="1" applyAlignment="1">
      <alignment horizontal="right" vertical="center"/>
    </xf>
    <xf numFmtId="0" fontId="36" fillId="0" borderId="0" xfId="12" applyFont="1" applyAlignment="1">
      <alignment horizontal="right" vertical="center"/>
    </xf>
    <xf numFmtId="0" fontId="45" fillId="0" borderId="0" xfId="12" applyFont="1" applyAlignment="1">
      <alignment vertical="center"/>
    </xf>
    <xf numFmtId="0" fontId="46" fillId="0" borderId="0" xfId="13" applyFont="1" applyAlignment="1">
      <alignment vertical="center"/>
    </xf>
    <xf numFmtId="0" fontId="47" fillId="0" borderId="0" xfId="12" applyFont="1" applyAlignment="1">
      <alignment vertical="center"/>
    </xf>
    <xf numFmtId="0" fontId="48" fillId="0" borderId="1" xfId="12" applyFont="1" applyBorder="1" applyAlignment="1">
      <alignment vertical="center"/>
    </xf>
    <xf numFmtId="0" fontId="48" fillId="0" borderId="1" xfId="12" applyFont="1" applyBorder="1" applyAlignment="1">
      <alignment horizontal="right" vertical="center"/>
    </xf>
    <xf numFmtId="0" fontId="52" fillId="0" borderId="0" xfId="0" applyFont="1">
      <alignment vertical="center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5" fillId="0" borderId="0" xfId="1" applyFont="1" applyFill="1" applyAlignment="1" applyProtection="1">
      <alignment vertical="center"/>
    </xf>
    <xf numFmtId="0" fontId="55" fillId="0" borderId="0" xfId="1" applyFont="1" applyAlignment="1" applyProtection="1">
      <alignment vertical="center"/>
    </xf>
    <xf numFmtId="0" fontId="36" fillId="0" borderId="2" xfId="12" applyFont="1" applyBorder="1" applyAlignment="1">
      <alignment horizontal="center" vertical="center"/>
    </xf>
    <xf numFmtId="0" fontId="50" fillId="0" borderId="0" xfId="12" applyFont="1" applyAlignment="1">
      <alignment horizontal="right" vertical="center"/>
    </xf>
    <xf numFmtId="0" fontId="36" fillId="0" borderId="2" xfId="12" applyFont="1" applyBorder="1" applyAlignment="1">
      <alignment horizontal="right" vertical="center"/>
    </xf>
    <xf numFmtId="0" fontId="28" fillId="0" borderId="0" xfId="0" applyFont="1" applyAlignment="1">
      <alignment horizontal="right"/>
    </xf>
    <xf numFmtId="0" fontId="35" fillId="0" borderId="0" xfId="43" applyFont="1">
      <alignment vertical="center"/>
    </xf>
    <xf numFmtId="2" fontId="35" fillId="0" borderId="0" xfId="43" applyNumberFormat="1" applyFont="1">
      <alignment vertical="center"/>
    </xf>
    <xf numFmtId="0" fontId="50" fillId="0" borderId="0" xfId="12" applyFont="1" applyAlignment="1">
      <alignment horizontal="center" vertical="center"/>
    </xf>
    <xf numFmtId="0" fontId="37" fillId="0" borderId="0" xfId="12" applyFont="1" applyAlignment="1">
      <alignment vertical="center"/>
    </xf>
    <xf numFmtId="0" fontId="55" fillId="0" borderId="0" xfId="0" applyFont="1">
      <alignment vertical="center"/>
    </xf>
    <xf numFmtId="0" fontId="51" fillId="0" borderId="3" xfId="12" applyFont="1" applyBorder="1" applyAlignment="1">
      <alignment vertical="center"/>
    </xf>
    <xf numFmtId="0" fontId="48" fillId="0" borderId="1" xfId="43" applyFont="1" applyBorder="1" applyAlignment="1">
      <alignment horizontal="right" vertical="center"/>
    </xf>
    <xf numFmtId="0" fontId="51" fillId="0" borderId="3" xfId="12" applyFont="1" applyBorder="1" applyAlignment="1">
      <alignment horizontal="right" vertical="center"/>
    </xf>
    <xf numFmtId="0" fontId="55" fillId="0" borderId="0" xfId="1" applyFont="1" applyAlignment="1" applyProtection="1">
      <alignment horizontal="right" vertical="center"/>
    </xf>
    <xf numFmtId="0" fontId="55" fillId="0" borderId="0" xfId="1" applyFont="1" applyFill="1" applyAlignment="1" applyProtection="1">
      <alignment horizontal="right" vertical="center"/>
    </xf>
    <xf numFmtId="0" fontId="51" fillId="0" borderId="3" xfId="0" applyFont="1" applyBorder="1" applyAlignment="1">
      <alignment horizontal="right" vertical="center"/>
    </xf>
    <xf numFmtId="0" fontId="56" fillId="0" borderId="0" xfId="45" applyFont="1">
      <alignment horizontal="right" vertical="center"/>
    </xf>
    <xf numFmtId="0" fontId="52" fillId="0" borderId="0" xfId="44" applyFont="1">
      <alignment vertical="center"/>
    </xf>
    <xf numFmtId="0" fontId="30" fillId="4" borderId="0" xfId="9" applyFont="1" applyFill="1" applyAlignment="1">
      <alignment horizontal="right" vertical="center"/>
    </xf>
    <xf numFmtId="0" fontId="57" fillId="4" borderId="0" xfId="9" applyFont="1" applyFill="1" applyAlignment="1">
      <alignment horizontal="right" vertical="center"/>
    </xf>
    <xf numFmtId="0" fontId="59" fillId="4" borderId="0" xfId="9" applyFont="1" applyFill="1" applyAlignment="1">
      <alignment horizontal="right" vertical="center"/>
    </xf>
    <xf numFmtId="0" fontId="50" fillId="0" borderId="0" xfId="3" applyFont="1" applyAlignment="1">
      <alignment horizontal="right" vertical="center"/>
    </xf>
    <xf numFmtId="0" fontId="49" fillId="0" borderId="0" xfId="3" applyFont="1" applyAlignment="1">
      <alignment horizontal="right" vertical="center"/>
    </xf>
    <xf numFmtId="0" fontId="34" fillId="0" borderId="0" xfId="12" applyFont="1" applyAlignment="1">
      <alignment horizontal="right" vertical="center"/>
    </xf>
    <xf numFmtId="0" fontId="39" fillId="0" borderId="0" xfId="12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right" vertical="center"/>
    </xf>
    <xf numFmtId="0" fontId="38" fillId="0" borderId="0" xfId="0" applyFont="1" applyAlignment="1"/>
    <xf numFmtId="0" fontId="38" fillId="0" borderId="0" xfId="0" applyFont="1" applyAlignment="1">
      <alignment horizontal="right"/>
    </xf>
    <xf numFmtId="0" fontId="51" fillId="0" borderId="3" xfId="0" applyFont="1" applyBorder="1">
      <alignment vertical="center"/>
    </xf>
    <xf numFmtId="0" fontId="32" fillId="0" borderId="0" xfId="12" applyFont="1" applyAlignment="1">
      <alignment horizontal="right" vertical="center"/>
    </xf>
    <xf numFmtId="0" fontId="56" fillId="0" borderId="0" xfId="44" applyFont="1">
      <alignment vertical="center"/>
    </xf>
    <xf numFmtId="0" fontId="54" fillId="0" borderId="0" xfId="0" applyFont="1">
      <alignment vertical="center"/>
    </xf>
    <xf numFmtId="0" fontId="54" fillId="0" borderId="0" xfId="44" applyFont="1">
      <alignment vertical="center"/>
    </xf>
    <xf numFmtId="0" fontId="55" fillId="0" borderId="0" xfId="12" applyFont="1" applyAlignment="1">
      <alignment vertical="center"/>
    </xf>
    <xf numFmtId="0" fontId="55" fillId="0" borderId="0" xfId="12" applyFont="1" applyAlignment="1">
      <alignment horizontal="right" vertical="center"/>
    </xf>
    <xf numFmtId="0" fontId="34" fillId="0" borderId="0" xfId="12" applyFont="1" applyAlignment="1">
      <alignment horizontal="center" vertical="center"/>
    </xf>
    <xf numFmtId="0" fontId="34" fillId="4" borderId="0" xfId="12" applyFont="1" applyFill="1" applyAlignment="1">
      <alignment horizontal="center" vertical="center"/>
    </xf>
    <xf numFmtId="0" fontId="50" fillId="0" borderId="2" xfId="12" applyFont="1" applyBorder="1" applyAlignment="1">
      <alignment horizontal="center" vertical="center"/>
    </xf>
    <xf numFmtId="0" fontId="50" fillId="0" borderId="2" xfId="12" applyFont="1" applyBorder="1" applyAlignment="1">
      <alignment horizontal="right" vertical="center"/>
    </xf>
    <xf numFmtId="0" fontId="63" fillId="0" borderId="0" xfId="1" applyFont="1" applyAlignment="1" applyProtection="1">
      <alignment horizontal="right" vertical="center"/>
    </xf>
    <xf numFmtId="0" fontId="35" fillId="0" borderId="0" xfId="42" applyFont="1">
      <alignment vertical="center"/>
    </xf>
    <xf numFmtId="2" fontId="35" fillId="0" borderId="0" xfId="42" applyNumberFormat="1" applyFont="1">
      <alignment vertical="center"/>
    </xf>
    <xf numFmtId="0" fontId="64" fillId="0" borderId="0" xfId="1" applyFont="1" applyAlignment="1" applyProtection="1">
      <alignment horizontal="right" vertical="center"/>
    </xf>
    <xf numFmtId="0" fontId="65" fillId="0" borderId="0" xfId="4" applyFont="1" applyAlignment="1">
      <alignment horizontal="center" vertical="center"/>
    </xf>
    <xf numFmtId="0" fontId="66" fillId="0" borderId="0" xfId="4" applyFont="1">
      <alignment vertical="center"/>
    </xf>
    <xf numFmtId="0" fontId="67" fillId="0" borderId="0" xfId="3" applyFont="1" applyAlignment="1">
      <alignment horizontal="right" vertical="center"/>
    </xf>
    <xf numFmtId="2" fontId="68" fillId="4" borderId="0" xfId="5" applyNumberFormat="1" applyFont="1" applyFill="1">
      <alignment vertical="center"/>
    </xf>
    <xf numFmtId="3" fontId="38" fillId="0" borderId="0" xfId="0" applyNumberFormat="1" applyFont="1" applyAlignment="1">
      <alignment horizontal="right" vertical="center"/>
    </xf>
    <xf numFmtId="3" fontId="70" fillId="0" borderId="0" xfId="0" applyNumberFormat="1" applyFont="1">
      <alignment vertical="center"/>
    </xf>
    <xf numFmtId="1" fontId="38" fillId="0" borderId="0" xfId="0" applyNumberFormat="1" applyFont="1">
      <alignment vertical="center"/>
    </xf>
    <xf numFmtId="3" fontId="70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3" fontId="72" fillId="0" borderId="0" xfId="0" applyNumberFormat="1" applyFont="1" applyAlignment="1">
      <alignment horizontal="right" vertical="center"/>
    </xf>
    <xf numFmtId="165" fontId="38" fillId="0" borderId="0" xfId="0" applyNumberFormat="1" applyFont="1">
      <alignment vertical="center"/>
    </xf>
    <xf numFmtId="168" fontId="38" fillId="0" borderId="0" xfId="0" applyNumberFormat="1" applyFont="1" applyAlignment="1">
      <alignment horizontal="right" vertical="center"/>
    </xf>
    <xf numFmtId="167" fontId="38" fillId="0" borderId="0" xfId="0" applyNumberFormat="1" applyFont="1" applyAlignment="1">
      <alignment horizontal="right" vertical="center"/>
    </xf>
    <xf numFmtId="165" fontId="38" fillId="0" borderId="0" xfId="0" applyNumberFormat="1" applyFont="1" applyAlignment="1"/>
    <xf numFmtId="0" fontId="73" fillId="0" borderId="0" xfId="0" applyFont="1">
      <alignment vertical="center"/>
    </xf>
    <xf numFmtId="3" fontId="41" fillId="0" borderId="0" xfId="0" applyNumberFormat="1" applyFont="1">
      <alignment vertical="center"/>
    </xf>
    <xf numFmtId="168" fontId="41" fillId="0" borderId="0" xfId="0" applyNumberFormat="1" applyFont="1">
      <alignment vertical="center"/>
    </xf>
    <xf numFmtId="1" fontId="29" fillId="0" borderId="0" xfId="0" applyNumberFormat="1" applyFont="1">
      <alignment vertical="center"/>
    </xf>
    <xf numFmtId="1" fontId="28" fillId="0" borderId="0" xfId="0" applyNumberFormat="1" applyFont="1">
      <alignment vertical="center"/>
    </xf>
    <xf numFmtId="2" fontId="28" fillId="0" borderId="0" xfId="0" applyNumberFormat="1" applyFont="1">
      <alignment vertical="center"/>
    </xf>
    <xf numFmtId="0" fontId="46" fillId="0" borderId="0" xfId="16" applyFont="1">
      <alignment vertical="center"/>
    </xf>
    <xf numFmtId="0" fontId="47" fillId="0" borderId="0" xfId="42" applyFont="1">
      <alignment vertical="center"/>
    </xf>
    <xf numFmtId="0" fontId="71" fillId="4" borderId="0" xfId="10" applyFont="1" applyFill="1" applyAlignment="1">
      <alignment horizontal="right" vertical="center"/>
    </xf>
    <xf numFmtId="0" fontId="51" fillId="0" borderId="0" xfId="3" applyFont="1" applyAlignment="1">
      <alignment horizontal="right" vertical="center"/>
    </xf>
    <xf numFmtId="3" fontId="75" fillId="0" borderId="0" xfId="0" applyNumberFormat="1" applyFont="1" applyAlignment="1">
      <alignment horizontal="right" vertical="center"/>
    </xf>
    <xf numFmtId="3" fontId="60" fillId="0" borderId="0" xfId="0" applyNumberFormat="1" applyFont="1" applyAlignment="1">
      <alignment horizontal="right" vertical="center"/>
    </xf>
    <xf numFmtId="3" fontId="76" fillId="0" borderId="0" xfId="0" applyNumberFormat="1" applyFont="1">
      <alignment vertical="center"/>
    </xf>
    <xf numFmtId="3" fontId="77" fillId="4" borderId="0" xfId="5" applyNumberFormat="1" applyFont="1" applyFill="1" applyAlignment="1">
      <alignment horizontal="center" vertical="center"/>
    </xf>
    <xf numFmtId="3" fontId="76" fillId="0" borderId="0" xfId="0" applyNumberFormat="1" applyFont="1" applyAlignment="1">
      <alignment horizontal="right" vertical="center"/>
    </xf>
    <xf numFmtId="0" fontId="78" fillId="0" borderId="0" xfId="0" applyFont="1" applyAlignment="1">
      <alignment horizontal="right" vertical="center"/>
    </xf>
    <xf numFmtId="3" fontId="78" fillId="4" borderId="0" xfId="5" applyNumberFormat="1" applyFont="1" applyFill="1" applyAlignment="1">
      <alignment horizontal="center" vertical="center"/>
    </xf>
    <xf numFmtId="0" fontId="60" fillId="0" borderId="0" xfId="0" applyFont="1">
      <alignment vertical="center"/>
    </xf>
    <xf numFmtId="3" fontId="78" fillId="0" borderId="0" xfId="0" applyNumberFormat="1" applyFont="1" applyAlignment="1">
      <alignment horizontal="right" vertical="center"/>
    </xf>
    <xf numFmtId="1" fontId="60" fillId="0" borderId="0" xfId="0" applyNumberFormat="1" applyFont="1" applyAlignment="1">
      <alignment horizontal="right" vertical="center"/>
    </xf>
    <xf numFmtId="168" fontId="60" fillId="0" borderId="0" xfId="0" applyNumberFormat="1" applyFont="1" applyAlignment="1">
      <alignment horizontal="right" vertical="center"/>
    </xf>
    <xf numFmtId="167" fontId="60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top"/>
    </xf>
    <xf numFmtId="165" fontId="60" fillId="0" borderId="0" xfId="0" applyNumberFormat="1" applyFont="1">
      <alignment vertical="center"/>
    </xf>
    <xf numFmtId="0" fontId="80" fillId="0" borderId="0" xfId="1" applyFont="1" applyAlignment="1" applyProtection="1">
      <alignment horizontal="right" vertical="center"/>
    </xf>
    <xf numFmtId="0" fontId="81" fillId="4" borderId="0" xfId="0" applyFont="1" applyFill="1">
      <alignment vertical="center"/>
    </xf>
    <xf numFmtId="0" fontId="33" fillId="0" borderId="0" xfId="16" applyFont="1" applyAlignment="1">
      <alignment horizontal="left" vertical="center"/>
    </xf>
    <xf numFmtId="0" fontId="35" fillId="0" borderId="0" xfId="22" applyFont="1">
      <alignment vertical="center"/>
    </xf>
    <xf numFmtId="0" fontId="35" fillId="0" borderId="0" xfId="22" applyFont="1" applyAlignment="1">
      <alignment vertical="center" wrapText="1"/>
    </xf>
    <xf numFmtId="0" fontId="36" fillId="0" borderId="0" xfId="2" applyFont="1" applyFill="1">
      <alignment horizontal="center" vertical="center"/>
    </xf>
    <xf numFmtId="0" fontId="82" fillId="0" borderId="0" xfId="0" applyFont="1">
      <alignment vertical="center"/>
    </xf>
    <xf numFmtId="0" fontId="36" fillId="0" borderId="0" xfId="2" applyFont="1" applyFill="1" applyAlignment="1">
      <alignment horizontal="right" vertical="center"/>
    </xf>
    <xf numFmtId="0" fontId="83" fillId="0" borderId="0" xfId="0" applyFont="1">
      <alignment vertical="center"/>
    </xf>
    <xf numFmtId="0" fontId="42" fillId="0" borderId="0" xfId="3" applyFont="1">
      <alignment vertical="center"/>
    </xf>
    <xf numFmtId="3" fontId="38" fillId="0" borderId="0" xfId="0" applyNumberFormat="1" applyFont="1">
      <alignment vertical="center"/>
    </xf>
    <xf numFmtId="168" fontId="38" fillId="0" borderId="0" xfId="0" applyNumberFormat="1" applyFont="1">
      <alignment vertical="center"/>
    </xf>
    <xf numFmtId="0" fontId="70" fillId="0" borderId="0" xfId="0" applyFont="1" applyAlignment="1">
      <alignment horizontal="left" vertical="center"/>
    </xf>
    <xf numFmtId="0" fontId="70" fillId="0" borderId="0" xfId="0" applyFont="1" applyAlignment="1">
      <alignment horizontal="right" vertical="center"/>
    </xf>
    <xf numFmtId="17" fontId="38" fillId="0" borderId="0" xfId="0" applyNumberFormat="1" applyFont="1">
      <alignment vertical="center"/>
    </xf>
    <xf numFmtId="17" fontId="38" fillId="0" borderId="0" xfId="0" applyNumberFormat="1" applyFont="1" applyAlignment="1">
      <alignment horizontal="right" vertical="center"/>
    </xf>
    <xf numFmtId="0" fontId="84" fillId="0" borderId="0" xfId="33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46" fillId="0" borderId="0" xfId="16" applyFont="1" applyAlignment="1">
      <alignment horizontal="left" vertical="center"/>
    </xf>
    <xf numFmtId="0" fontId="47" fillId="0" borderId="0" xfId="22" applyFont="1">
      <alignment vertical="center"/>
    </xf>
    <xf numFmtId="0" fontId="33" fillId="0" borderId="0" xfId="16" applyFont="1" applyAlignment="1">
      <alignment horizontal="left" vertical="center" wrapText="1"/>
    </xf>
    <xf numFmtId="0" fontId="84" fillId="0" borderId="0" xfId="0" applyFont="1">
      <alignment vertical="center"/>
    </xf>
    <xf numFmtId="0" fontId="70" fillId="0" borderId="0" xfId="0" applyFont="1">
      <alignment vertical="center"/>
    </xf>
    <xf numFmtId="0" fontId="85" fillId="0" borderId="0" xfId="2" applyFont="1" applyFill="1" applyAlignment="1">
      <alignment vertical="center"/>
    </xf>
    <xf numFmtId="168" fontId="39" fillId="0" borderId="0" xfId="2" applyNumberFormat="1" applyFont="1" applyFill="1" applyAlignment="1">
      <alignment horizontal="right" vertical="center"/>
    </xf>
    <xf numFmtId="167" fontId="38" fillId="0" borderId="0" xfId="0" applyNumberFormat="1" applyFont="1">
      <alignment vertical="center"/>
    </xf>
    <xf numFmtId="168" fontId="39" fillId="0" borderId="0" xfId="5" applyNumberFormat="1" applyFont="1" applyFill="1" applyAlignment="1">
      <alignment horizontal="right" vertical="center"/>
    </xf>
    <xf numFmtId="168" fontId="28" fillId="0" borderId="0" xfId="0" applyNumberFormat="1" applyFont="1">
      <alignment vertical="center"/>
    </xf>
    <xf numFmtId="0" fontId="35" fillId="0" borderId="0" xfId="23" applyFont="1">
      <alignment vertical="center"/>
    </xf>
    <xf numFmtId="49" fontId="40" fillId="0" borderId="0" xfId="44" applyNumberFormat="1" applyFont="1">
      <alignment vertical="center"/>
    </xf>
    <xf numFmtId="0" fontId="38" fillId="0" borderId="0" xfId="12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35" fillId="0" borderId="0" xfId="31" applyFont="1" applyAlignment="1">
      <alignment horizontal="left" vertical="center" wrapText="1"/>
    </xf>
    <xf numFmtId="0" fontId="28" fillId="0" borderId="0" xfId="12" applyFont="1" applyAlignment="1">
      <alignment vertical="center"/>
    </xf>
    <xf numFmtId="0" fontId="73" fillId="0" borderId="0" xfId="11" applyFont="1" applyFill="1" applyAlignment="1">
      <alignment horizontal="left" vertical="center"/>
    </xf>
    <xf numFmtId="0" fontId="28" fillId="4" borderId="0" xfId="0" applyFont="1" applyFill="1" applyAlignment="1">
      <alignment horizontal="right" vertical="center"/>
    </xf>
    <xf numFmtId="0" fontId="33" fillId="0" borderId="0" xfId="16" applyFont="1" applyAlignment="1">
      <alignment horizontal="right" vertical="center"/>
    </xf>
    <xf numFmtId="0" fontId="35" fillId="0" borderId="0" xfId="26" applyFont="1">
      <alignment vertical="center"/>
    </xf>
    <xf numFmtId="0" fontId="35" fillId="0" borderId="0" xfId="26" applyFont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38" fillId="0" borderId="0" xfId="12" applyFont="1" applyAlignment="1">
      <alignment horizontal="right" vertical="center"/>
    </xf>
    <xf numFmtId="0" fontId="70" fillId="0" borderId="0" xfId="12" applyFont="1" applyAlignment="1">
      <alignment horizontal="right" vertical="center"/>
    </xf>
    <xf numFmtId="0" fontId="87" fillId="4" borderId="0" xfId="9" applyFont="1" applyFill="1">
      <alignment horizontal="right" vertical="top"/>
    </xf>
    <xf numFmtId="168" fontId="88" fillId="0" borderId="0" xfId="16" applyNumberFormat="1" applyFont="1">
      <alignment vertical="center"/>
    </xf>
    <xf numFmtId="0" fontId="35" fillId="0" borderId="0" xfId="32" applyFont="1">
      <alignment vertical="center"/>
    </xf>
    <xf numFmtId="168" fontId="90" fillId="0" borderId="0" xfId="0" applyNumberFormat="1" applyFont="1">
      <alignment vertical="center"/>
    </xf>
    <xf numFmtId="168" fontId="71" fillId="0" borderId="0" xfId="5" applyNumberFormat="1" applyFont="1" applyFill="1">
      <alignment vertical="center"/>
    </xf>
    <xf numFmtId="0" fontId="87" fillId="0" borderId="0" xfId="45" applyFont="1">
      <alignment horizontal="right" vertical="center"/>
    </xf>
    <xf numFmtId="0" fontId="91" fillId="4" borderId="0" xfId="9" applyFont="1" applyFill="1">
      <alignment horizontal="right" vertical="top"/>
    </xf>
    <xf numFmtId="168" fontId="88" fillId="0" borderId="0" xfId="32" applyNumberFormat="1" applyFont="1">
      <alignment vertical="center"/>
    </xf>
    <xf numFmtId="168" fontId="92" fillId="0" borderId="0" xfId="0" applyNumberFormat="1" applyFont="1">
      <alignment vertical="center"/>
    </xf>
    <xf numFmtId="3" fontId="39" fillId="0" borderId="0" xfId="0" applyNumberFormat="1" applyFont="1">
      <alignment vertical="center"/>
    </xf>
    <xf numFmtId="0" fontId="91" fillId="0" borderId="0" xfId="45" applyFont="1">
      <alignment horizontal="right" vertical="center"/>
    </xf>
    <xf numFmtId="0" fontId="29" fillId="0" borderId="0" xfId="0" applyFont="1" applyAlignment="1">
      <alignment horizontal="right" vertical="center"/>
    </xf>
    <xf numFmtId="168" fontId="61" fillId="0" borderId="0" xfId="0" applyNumberFormat="1" applyFont="1">
      <alignment vertical="center"/>
    </xf>
    <xf numFmtId="0" fontId="87" fillId="0" borderId="0" xfId="0" applyFont="1">
      <alignment vertical="center"/>
    </xf>
    <xf numFmtId="0" fontId="41" fillId="4" borderId="0" xfId="0" applyFont="1" applyFill="1">
      <alignment vertical="center"/>
    </xf>
    <xf numFmtId="0" fontId="59" fillId="4" borderId="0" xfId="9" applyFont="1" applyFill="1">
      <alignment horizontal="right" vertical="top"/>
    </xf>
    <xf numFmtId="0" fontId="87" fillId="0" borderId="0" xfId="0" applyFont="1" applyAlignment="1">
      <alignment horizontal="right" vertical="center"/>
    </xf>
    <xf numFmtId="2" fontId="88" fillId="0" borderId="0" xfId="16" applyNumberFormat="1" applyFont="1">
      <alignment vertical="center"/>
    </xf>
    <xf numFmtId="2" fontId="90" fillId="0" borderId="0" xfId="0" applyNumberFormat="1" applyFont="1">
      <alignment vertical="center"/>
    </xf>
    <xf numFmtId="0" fontId="35" fillId="0" borderId="0" xfId="55" applyFont="1">
      <alignment vertical="center"/>
    </xf>
    <xf numFmtId="2" fontId="89" fillId="0" borderId="0" xfId="55" applyNumberFormat="1" applyFont="1">
      <alignment vertical="center"/>
    </xf>
    <xf numFmtId="2" fontId="38" fillId="0" borderId="0" xfId="0" applyNumberFormat="1" applyFont="1">
      <alignment vertical="center"/>
    </xf>
    <xf numFmtId="0" fontId="94" fillId="0" borderId="0" xfId="1" applyFont="1" applyAlignment="1" applyProtection="1">
      <alignment vertical="center"/>
    </xf>
    <xf numFmtId="0" fontId="57" fillId="4" borderId="0" xfId="11" applyFont="1" applyFill="1">
      <alignment horizontal="center" vertical="center"/>
    </xf>
    <xf numFmtId="0" fontId="95" fillId="0" borderId="0" xfId="45" applyFont="1">
      <alignment horizontal="right" vertical="center"/>
    </xf>
    <xf numFmtId="0" fontId="73" fillId="0" borderId="0" xfId="44" applyFont="1">
      <alignment vertical="center"/>
    </xf>
    <xf numFmtId="0" fontId="40" fillId="0" borderId="0" xfId="44" applyFont="1" applyAlignment="1">
      <alignment horizontal="right" vertical="center"/>
    </xf>
    <xf numFmtId="0" fontId="35" fillId="0" borderId="0" xfId="28" applyFont="1">
      <alignment vertical="center"/>
    </xf>
    <xf numFmtId="3" fontId="33" fillId="0" borderId="0" xfId="0" applyNumberFormat="1" applyFont="1">
      <alignment vertical="center"/>
    </xf>
    <xf numFmtId="3" fontId="38" fillId="0" borderId="0" xfId="0" applyNumberFormat="1" applyFont="1" applyAlignment="1">
      <alignment horizontal="left" vertical="center"/>
    </xf>
    <xf numFmtId="3" fontId="70" fillId="0" borderId="0" xfId="0" applyNumberFormat="1" applyFont="1" applyAlignment="1">
      <alignment horizontal="left" vertical="center"/>
    </xf>
    <xf numFmtId="0" fontId="96" fillId="0" borderId="0" xfId="3" applyFont="1" applyAlignment="1">
      <alignment horizontal="center" vertical="center"/>
    </xf>
    <xf numFmtId="0" fontId="97" fillId="4" borderId="0" xfId="10" applyFont="1" applyFill="1">
      <alignment horizontal="right"/>
    </xf>
    <xf numFmtId="0" fontId="35" fillId="0" borderId="0" xfId="22" applyFont="1" applyAlignment="1">
      <alignment horizontal="left" vertical="center" wrapText="1"/>
    </xf>
    <xf numFmtId="0" fontId="93" fillId="0" borderId="0" xfId="0" applyFont="1" applyAlignment="1">
      <alignment horizontal="right" vertical="center"/>
    </xf>
    <xf numFmtId="3" fontId="60" fillId="0" borderId="0" xfId="53" applyNumberFormat="1" applyFont="1"/>
    <xf numFmtId="0" fontId="81" fillId="0" borderId="0" xfId="0" applyFont="1">
      <alignment vertical="center"/>
    </xf>
    <xf numFmtId="0" fontId="98" fillId="0" borderId="0" xfId="4" applyFont="1">
      <alignment vertical="center"/>
    </xf>
    <xf numFmtId="0" fontId="67" fillId="0" borderId="0" xfId="3" applyFont="1" applyAlignment="1">
      <alignment horizontal="right"/>
    </xf>
    <xf numFmtId="2" fontId="68" fillId="4" borderId="0" xfId="5" applyNumberFormat="1" applyFont="1" applyFill="1" applyAlignment="1">
      <alignment horizontal="right" vertical="center"/>
    </xf>
    <xf numFmtId="0" fontId="38" fillId="0" borderId="0" xfId="0" applyFont="1" applyAlignment="1">
      <alignment vertical="top"/>
    </xf>
    <xf numFmtId="3" fontId="38" fillId="0" borderId="0" xfId="0" applyNumberFormat="1" applyFont="1" applyAlignment="1">
      <alignment horizontal="right" vertical="top"/>
    </xf>
    <xf numFmtId="3" fontId="57" fillId="0" borderId="0" xfId="5" applyNumberFormat="1" applyFont="1" applyFill="1" applyAlignment="1">
      <alignment horizontal="center" vertical="top"/>
    </xf>
    <xf numFmtId="0" fontId="38" fillId="0" borderId="0" xfId="0" applyFont="1" applyAlignment="1">
      <alignment horizontal="right" vertical="top"/>
    </xf>
    <xf numFmtId="167" fontId="69" fillId="0" borderId="0" xfId="0" applyNumberFormat="1" applyFont="1">
      <alignment vertical="center"/>
    </xf>
    <xf numFmtId="0" fontId="28" fillId="4" borderId="0" xfId="0" applyFont="1" applyFill="1" applyAlignment="1">
      <alignment horizontal="left" vertical="center" indent="2"/>
    </xf>
    <xf numFmtId="0" fontId="31" fillId="4" borderId="0" xfId="11" applyFont="1" applyFill="1" applyAlignment="1">
      <alignment horizontal="left" vertical="center" indent="2"/>
    </xf>
    <xf numFmtId="0" fontId="33" fillId="0" borderId="0" xfId="16" applyFont="1" applyAlignment="1">
      <alignment horizontal="left" vertical="center" indent="2"/>
    </xf>
    <xf numFmtId="0" fontId="42" fillId="0" borderId="0" xfId="4" applyFont="1" applyAlignment="1">
      <alignment horizontal="left" vertical="center"/>
    </xf>
    <xf numFmtId="170" fontId="38" fillId="0" borderId="0" xfId="49" applyNumberFormat="1" applyFont="1" applyAlignment="1">
      <alignment vertical="center"/>
    </xf>
    <xf numFmtId="172" fontId="38" fillId="0" borderId="0" xfId="0" applyNumberFormat="1" applyFont="1" applyAlignment="1">
      <alignment horizontal="left" vertical="center"/>
    </xf>
    <xf numFmtId="171" fontId="38" fillId="0" borderId="0" xfId="0" applyNumberFormat="1" applyFont="1" applyAlignment="1">
      <alignment horizontal="left" vertical="center"/>
    </xf>
    <xf numFmtId="168" fontId="3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 indent="2"/>
    </xf>
    <xf numFmtId="0" fontId="44" fillId="0" borderId="0" xfId="16" applyFont="1">
      <alignment vertical="center"/>
    </xf>
    <xf numFmtId="0" fontId="45" fillId="0" borderId="0" xfId="22" applyFont="1" applyAlignment="1">
      <alignment horizontal="left" vertical="center" wrapText="1"/>
    </xf>
    <xf numFmtId="172" fontId="38" fillId="0" borderId="0" xfId="0" applyNumberFormat="1" applyFont="1" applyAlignment="1">
      <alignment horizontal="right" vertical="center"/>
    </xf>
    <xf numFmtId="0" fontId="80" fillId="0" borderId="0" xfId="1" applyFont="1" applyAlignment="1" applyProtection="1">
      <alignment horizontal="right" vertical="top"/>
    </xf>
    <xf numFmtId="0" fontId="71" fillId="4" borderId="0" xfId="9" applyFont="1" applyFill="1">
      <alignment horizontal="right" vertical="top"/>
    </xf>
    <xf numFmtId="0" fontId="51" fillId="0" borderId="0" xfId="2" applyFont="1" applyFill="1">
      <alignment horizontal="center" vertical="center"/>
    </xf>
    <xf numFmtId="0" fontId="53" fillId="0" borderId="0" xfId="0" applyFont="1">
      <alignment vertical="center"/>
    </xf>
    <xf numFmtId="0" fontId="53" fillId="0" borderId="0" xfId="0" applyFont="1" applyAlignment="1">
      <alignment horizontal="right" vertical="center"/>
    </xf>
    <xf numFmtId="0" fontId="99" fillId="0" borderId="0" xfId="4" applyFont="1">
      <alignment vertical="center"/>
    </xf>
    <xf numFmtId="0" fontId="46" fillId="0" borderId="0" xfId="2" applyFont="1" applyFill="1" applyAlignment="1">
      <alignment horizontal="left" vertical="center"/>
    </xf>
    <xf numFmtId="0" fontId="46" fillId="0" borderId="0" xfId="2" applyFont="1" applyFill="1" applyAlignment="1">
      <alignment horizontal="right" vertical="center"/>
    </xf>
    <xf numFmtId="0" fontId="51" fillId="0" borderId="0" xfId="0" applyFont="1">
      <alignment vertical="center"/>
    </xf>
    <xf numFmtId="0" fontId="51" fillId="0" borderId="0" xfId="0" applyFont="1" applyAlignment="1">
      <alignment horizontal="right" vertical="center"/>
    </xf>
    <xf numFmtId="3" fontId="60" fillId="0" borderId="0" xfId="0" applyNumberFormat="1" applyFont="1">
      <alignment vertical="center"/>
    </xf>
    <xf numFmtId="168" fontId="60" fillId="0" borderId="0" xfId="0" applyNumberFormat="1" applyFont="1">
      <alignment vertical="center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right" vertical="center"/>
    </xf>
    <xf numFmtId="0" fontId="47" fillId="0" borderId="0" xfId="22" applyFont="1" applyAlignment="1">
      <alignment horizontal="left" vertical="center" wrapText="1"/>
    </xf>
    <xf numFmtId="0" fontId="47" fillId="0" borderId="0" xfId="22" applyFont="1" applyAlignment="1">
      <alignment horizontal="left" vertical="center"/>
    </xf>
    <xf numFmtId="0" fontId="47" fillId="0" borderId="0" xfId="26" applyFont="1">
      <alignment vertical="center"/>
    </xf>
    <xf numFmtId="0" fontId="51" fillId="0" borderId="0" xfId="3" applyFont="1">
      <alignment vertical="center"/>
    </xf>
    <xf numFmtId="0" fontId="51" fillId="0" borderId="0" xfId="0" applyFont="1" applyAlignment="1">
      <alignment horizontal="right" vertical="center" wrapText="1"/>
    </xf>
    <xf numFmtId="49" fontId="52" fillId="0" borderId="0" xfId="44" applyNumberFormat="1" applyFont="1">
      <alignment vertical="center"/>
    </xf>
    <xf numFmtId="0" fontId="52" fillId="0" borderId="0" xfId="44" applyFont="1" applyAlignment="1">
      <alignment horizontal="left" vertical="center"/>
    </xf>
    <xf numFmtId="0" fontId="101" fillId="0" borderId="0" xfId="0" applyFont="1" applyAlignment="1">
      <alignment horizontal="right" vertical="center"/>
    </xf>
    <xf numFmtId="0" fontId="101" fillId="0" borderId="0" xfId="0" applyFont="1">
      <alignment vertical="center"/>
    </xf>
    <xf numFmtId="0" fontId="52" fillId="0" borderId="0" xfId="0" applyFont="1" applyAlignment="1">
      <alignment horizontal="right" vertical="center"/>
    </xf>
    <xf numFmtId="0" fontId="60" fillId="0" borderId="2" xfId="0" applyFont="1" applyBorder="1">
      <alignment vertical="center"/>
    </xf>
    <xf numFmtId="168" fontId="60" fillId="0" borderId="2" xfId="0" applyNumberFormat="1" applyFont="1" applyBorder="1">
      <alignment vertical="center"/>
    </xf>
    <xf numFmtId="3" fontId="75" fillId="0" borderId="0" xfId="0" applyNumberFormat="1" applyFont="1">
      <alignment vertical="center"/>
    </xf>
    <xf numFmtId="0" fontId="76" fillId="0" borderId="0" xfId="0" applyFont="1">
      <alignment vertical="center"/>
    </xf>
    <xf numFmtId="3" fontId="102" fillId="0" borderId="0" xfId="0" applyNumberFormat="1" applyFont="1">
      <alignment vertical="center"/>
    </xf>
    <xf numFmtId="168" fontId="26" fillId="0" borderId="0" xfId="2" applyNumberFormat="1" applyFont="1" applyFill="1" applyAlignment="1">
      <alignment horizontal="right" vertical="center"/>
    </xf>
    <xf numFmtId="167" fontId="26" fillId="0" borderId="0" xfId="0" applyNumberFormat="1" applyFont="1">
      <alignment vertical="center"/>
    </xf>
    <xf numFmtId="167" fontId="60" fillId="0" borderId="0" xfId="0" applyNumberFormat="1" applyFont="1">
      <alignment vertical="center"/>
    </xf>
    <xf numFmtId="167" fontId="76" fillId="0" borderId="0" xfId="0" applyNumberFormat="1" applyFont="1">
      <alignment vertical="center"/>
    </xf>
    <xf numFmtId="0" fontId="101" fillId="0" borderId="0" xfId="0" applyFont="1" applyAlignment="1">
      <alignment horizontal="left" vertical="center"/>
    </xf>
    <xf numFmtId="0" fontId="60" fillId="0" borderId="2" xfId="0" applyFont="1" applyBorder="1" applyAlignment="1">
      <alignment horizontal="right" vertical="center"/>
    </xf>
    <xf numFmtId="0" fontId="79" fillId="4" borderId="0" xfId="9" applyFont="1" applyFill="1" applyAlignment="1">
      <alignment horizontal="center" vertical="center" wrapText="1"/>
    </xf>
    <xf numFmtId="0" fontId="52" fillId="0" borderId="0" xfId="0" applyFont="1" applyAlignment="1">
      <alignment horizontal="left" vertical="center"/>
    </xf>
    <xf numFmtId="0" fontId="52" fillId="0" borderId="0" xfId="2" applyFont="1" applyFill="1" applyAlignment="1">
      <alignment vertical="center"/>
    </xf>
    <xf numFmtId="3" fontId="26" fillId="0" borderId="0" xfId="49" applyNumberFormat="1" applyFont="1" applyAlignment="1">
      <alignment vertical="center"/>
    </xf>
    <xf numFmtId="3" fontId="26" fillId="0" borderId="0" xfId="0" applyNumberFormat="1" applyFont="1">
      <alignment vertical="center"/>
    </xf>
    <xf numFmtId="168" fontId="26" fillId="0" borderId="0" xfId="0" applyNumberFormat="1" applyFont="1">
      <alignment vertical="center"/>
    </xf>
    <xf numFmtId="168" fontId="76" fillId="0" borderId="0" xfId="0" applyNumberFormat="1" applyFont="1">
      <alignment vertical="center"/>
    </xf>
    <xf numFmtId="165" fontId="76" fillId="0" borderId="0" xfId="0" applyNumberFormat="1" applyFont="1">
      <alignment vertical="center"/>
    </xf>
    <xf numFmtId="2" fontId="68" fillId="4" borderId="0" xfId="5" applyNumberFormat="1" applyFont="1" applyFill="1" applyAlignment="1">
      <alignment horizontal="center" vertical="center"/>
    </xf>
    <xf numFmtId="167" fontId="77" fillId="4" borderId="0" xfId="5" applyNumberFormat="1" applyFont="1" applyFill="1" applyAlignment="1">
      <alignment horizontal="center" vertical="center"/>
    </xf>
    <xf numFmtId="168" fontId="106" fillId="4" borderId="0" xfId="5" applyNumberFormat="1" applyFont="1" applyFill="1" applyAlignment="1">
      <alignment horizontal="center" vertical="center"/>
    </xf>
    <xf numFmtId="167" fontId="75" fillId="0" borderId="0" xfId="0" applyNumberFormat="1" applyFont="1">
      <alignment vertical="center"/>
    </xf>
    <xf numFmtId="2" fontId="60" fillId="0" borderId="0" xfId="0" applyNumberFormat="1" applyFont="1" applyAlignment="1">
      <alignment horizontal="right" vertical="center"/>
    </xf>
    <xf numFmtId="169" fontId="60" fillId="0" borderId="0" xfId="0" applyNumberFormat="1" applyFont="1" applyAlignment="1">
      <alignment horizontal="right" vertical="center"/>
    </xf>
    <xf numFmtId="0" fontId="54" fillId="0" borderId="0" xfId="0" applyFont="1" applyAlignment="1">
      <alignment horizontal="right"/>
    </xf>
    <xf numFmtId="0" fontId="54" fillId="0" borderId="0" xfId="0" applyFont="1" applyAlignment="1"/>
    <xf numFmtId="0" fontId="46" fillId="0" borderId="0" xfId="0" applyFont="1" applyAlignment="1">
      <alignment horizontal="right" vertical="center"/>
    </xf>
    <xf numFmtId="3" fontId="26" fillId="0" borderId="0" xfId="4" applyNumberFormat="1" applyFont="1" applyAlignment="1">
      <alignment horizontal="right" vertical="center"/>
    </xf>
    <xf numFmtId="168" fontId="54" fillId="0" borderId="0" xfId="0" applyNumberFormat="1" applyFont="1" applyAlignment="1">
      <alignment horizontal="right" vertical="center"/>
    </xf>
    <xf numFmtId="0" fontId="47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58" fillId="4" borderId="0" xfId="5" applyNumberFormat="1" applyFont="1" applyFill="1" applyAlignment="1">
      <alignment horizontal="center" vertical="center"/>
    </xf>
    <xf numFmtId="3" fontId="109" fillId="0" borderId="0" xfId="0" applyNumberFormat="1" applyFont="1" applyAlignment="1">
      <alignment horizontal="right" vertical="center"/>
    </xf>
    <xf numFmtId="3" fontId="78" fillId="4" borderId="0" xfId="5" applyNumberFormat="1" applyFont="1" applyFill="1" applyAlignment="1">
      <alignment horizontal="right" vertical="center"/>
    </xf>
    <xf numFmtId="0" fontId="26" fillId="0" borderId="0" xfId="0" applyFont="1">
      <alignment vertical="center"/>
    </xf>
    <xf numFmtId="165" fontId="60" fillId="0" borderId="0" xfId="0" applyNumberFormat="1" applyFont="1" applyAlignment="1">
      <alignment horizontal="right" vertical="center"/>
    </xf>
    <xf numFmtId="3" fontId="26" fillId="4" borderId="0" xfId="5" applyNumberFormat="1" applyFont="1" applyFill="1" applyAlignment="1">
      <alignment horizontal="right" vertical="center"/>
    </xf>
    <xf numFmtId="3" fontId="26" fillId="4" borderId="0" xfId="5" applyNumberFormat="1" applyFont="1" applyFill="1" applyAlignment="1">
      <alignment horizontal="center" vertical="center"/>
    </xf>
    <xf numFmtId="0" fontId="88" fillId="4" borderId="0" xfId="9" applyFont="1" applyFill="1" applyAlignment="1">
      <alignment horizontal="center" vertical="center"/>
    </xf>
    <xf numFmtId="0" fontId="75" fillId="0" borderId="0" xfId="0" applyFont="1">
      <alignment vertical="center"/>
    </xf>
    <xf numFmtId="0" fontId="102" fillId="0" borderId="0" xfId="0" applyFont="1">
      <alignment vertical="center"/>
    </xf>
    <xf numFmtId="0" fontId="113" fillId="0" borderId="0" xfId="2" applyFont="1" applyFill="1" applyAlignment="1">
      <alignment horizontal="left" vertical="center"/>
    </xf>
    <xf numFmtId="0" fontId="113" fillId="0" borderId="0" xfId="2" applyFont="1" applyFill="1" applyAlignment="1">
      <alignment horizontal="right" vertical="center"/>
    </xf>
    <xf numFmtId="167" fontId="102" fillId="0" borderId="0" xfId="0" applyNumberFormat="1" applyFont="1">
      <alignment vertical="center"/>
    </xf>
    <xf numFmtId="17" fontId="54" fillId="0" borderId="0" xfId="0" applyNumberFormat="1" applyFont="1" applyAlignment="1">
      <alignment horizontal="right" vertical="center"/>
    </xf>
    <xf numFmtId="0" fontId="115" fillId="0" borderId="0" xfId="3" applyFont="1" applyAlignment="1">
      <alignment horizontal="right" vertical="center"/>
    </xf>
    <xf numFmtId="0" fontId="56" fillId="0" borderId="0" xfId="33" applyFont="1" applyAlignment="1">
      <alignment horizontal="right" vertical="center"/>
    </xf>
    <xf numFmtId="2" fontId="58" fillId="4" borderId="0" xfId="5" applyNumberFormat="1" applyFont="1" applyFill="1" applyAlignment="1">
      <alignment horizontal="right" vertical="center"/>
    </xf>
    <xf numFmtId="3" fontId="26" fillId="0" borderId="0" xfId="0" quotePrefix="1" applyNumberFormat="1" applyFont="1" applyAlignment="1">
      <alignment horizontal="right" vertical="center"/>
    </xf>
    <xf numFmtId="168" fontId="26" fillId="0" borderId="2" xfId="0" applyNumberFormat="1" applyFont="1" applyBorder="1">
      <alignment vertical="center"/>
    </xf>
    <xf numFmtId="3" fontId="109" fillId="0" borderId="0" xfId="0" applyNumberFormat="1" applyFont="1">
      <alignment vertical="center"/>
    </xf>
    <xf numFmtId="1" fontId="60" fillId="0" borderId="0" xfId="0" applyNumberFormat="1" applyFont="1">
      <alignment vertical="center"/>
    </xf>
    <xf numFmtId="167" fontId="109" fillId="0" borderId="0" xfId="0" applyNumberFormat="1" applyFont="1">
      <alignment vertical="center"/>
    </xf>
    <xf numFmtId="3" fontId="52" fillId="0" borderId="0" xfId="0" quotePrefix="1" applyNumberFormat="1" applyFont="1">
      <alignment vertical="center"/>
    </xf>
    <xf numFmtId="3" fontId="52" fillId="0" borderId="0" xfId="0" quotePrefix="1" applyNumberFormat="1" applyFont="1" applyAlignment="1">
      <alignment horizontal="right" vertical="center"/>
    </xf>
    <xf numFmtId="3" fontId="26" fillId="0" borderId="0" xfId="58" applyNumberFormat="1" applyFont="1" applyFill="1" applyBorder="1" applyAlignment="1">
      <alignment vertical="center"/>
    </xf>
    <xf numFmtId="0" fontId="109" fillId="0" borderId="0" xfId="0" applyFont="1">
      <alignment vertical="center"/>
    </xf>
    <xf numFmtId="3" fontId="26" fillId="0" borderId="0" xfId="12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115" fillId="0" borderId="0" xfId="16" applyFont="1" applyAlignment="1">
      <alignment horizontal="right" vertical="center"/>
    </xf>
    <xf numFmtId="0" fontId="56" fillId="0" borderId="0" xfId="26" applyFont="1" applyAlignment="1">
      <alignment horizontal="right" vertical="center"/>
    </xf>
    <xf numFmtId="0" fontId="54" fillId="0" borderId="0" xfId="52" applyFont="1" applyAlignment="1">
      <alignment horizontal="right" vertical="center"/>
    </xf>
    <xf numFmtId="0" fontId="101" fillId="0" borderId="0" xfId="52" applyFont="1" applyAlignment="1">
      <alignment horizontal="right" vertical="center"/>
    </xf>
    <xf numFmtId="0" fontId="116" fillId="0" borderId="0" xfId="4" applyFont="1">
      <alignment vertical="center"/>
    </xf>
    <xf numFmtId="0" fontId="116" fillId="0" borderId="0" xfId="3" applyFont="1">
      <alignment vertical="center"/>
    </xf>
    <xf numFmtId="0" fontId="109" fillId="0" borderId="0" xfId="0" applyFont="1" applyAlignment="1">
      <alignment horizontal="right" vertical="center"/>
    </xf>
    <xf numFmtId="0" fontId="101" fillId="0" borderId="0" xfId="4" applyFont="1" applyAlignment="1">
      <alignment horizontal="right" vertical="center"/>
    </xf>
    <xf numFmtId="0" fontId="26" fillId="0" borderId="0" xfId="52" applyFont="1" applyAlignment="1">
      <alignment vertical="center"/>
    </xf>
    <xf numFmtId="0" fontId="117" fillId="0" borderId="0" xfId="0" applyFont="1" applyAlignment="1">
      <alignment horizontal="right" vertical="center"/>
    </xf>
    <xf numFmtId="174" fontId="26" fillId="0" borderId="0" xfId="0" applyNumberFormat="1" applyFont="1">
      <alignment vertical="center"/>
    </xf>
    <xf numFmtId="0" fontId="109" fillId="0" borderId="0" xfId="52" applyFont="1" applyAlignment="1">
      <alignment vertical="center"/>
    </xf>
    <xf numFmtId="168" fontId="109" fillId="0" borderId="0" xfId="0" applyNumberFormat="1" applyFont="1">
      <alignment vertical="center"/>
    </xf>
    <xf numFmtId="0" fontId="101" fillId="0" borderId="0" xfId="52" applyFont="1" applyAlignment="1">
      <alignment vertical="center"/>
    </xf>
    <xf numFmtId="0" fontId="54" fillId="0" borderId="0" xfId="59" applyFont="1" applyAlignment="1">
      <alignment vertical="center"/>
    </xf>
    <xf numFmtId="0" fontId="101" fillId="0" borderId="0" xfId="59" applyFont="1" applyAlignment="1">
      <alignment vertical="center"/>
    </xf>
    <xf numFmtId="0" fontId="54" fillId="0" borderId="0" xfId="52" applyFont="1" applyAlignment="1">
      <alignment vertical="center"/>
    </xf>
    <xf numFmtId="0" fontId="116" fillId="0" borderId="0" xfId="3" applyFont="1" applyAlignment="1">
      <alignment horizontal="left" vertical="center"/>
    </xf>
    <xf numFmtId="0" fontId="116" fillId="0" borderId="0" xfId="3" applyFont="1" applyAlignment="1">
      <alignment horizontal="right" vertical="center"/>
    </xf>
    <xf numFmtId="3" fontId="60" fillId="0" borderId="0" xfId="12" applyNumberFormat="1" applyFont="1" applyAlignment="1">
      <alignment horizontal="right" vertical="center"/>
    </xf>
    <xf numFmtId="167" fontId="60" fillId="0" borderId="0" xfId="0" quotePrefix="1" applyNumberFormat="1" applyFont="1" applyAlignment="1">
      <alignment horizontal="right" vertical="center"/>
    </xf>
    <xf numFmtId="167" fontId="76" fillId="0" borderId="0" xfId="0" applyNumberFormat="1" applyFont="1" applyAlignment="1">
      <alignment horizontal="right" vertical="center"/>
    </xf>
    <xf numFmtId="3" fontId="76" fillId="0" borderId="0" xfId="12" applyNumberFormat="1" applyFont="1" applyAlignment="1">
      <alignment horizontal="right" vertical="center"/>
    </xf>
    <xf numFmtId="0" fontId="60" fillId="0" borderId="0" xfId="0" applyFont="1" applyAlignment="1"/>
    <xf numFmtId="167" fontId="26" fillId="0" borderId="0" xfId="0" applyNumberFormat="1" applyFont="1" applyAlignment="1">
      <alignment horizontal="right" vertical="center"/>
    </xf>
    <xf numFmtId="3" fontId="60" fillId="0" borderId="0" xfId="0" applyNumberFormat="1" applyFont="1" applyAlignment="1">
      <alignment horizontal="left" vertical="center"/>
    </xf>
    <xf numFmtId="3" fontId="54" fillId="0" borderId="0" xfId="0" applyNumberFormat="1" applyFont="1">
      <alignment vertical="center"/>
    </xf>
    <xf numFmtId="3" fontId="54" fillId="0" borderId="0" xfId="12" applyNumberFormat="1" applyFont="1" applyAlignment="1">
      <alignment horizontal="right" vertical="center"/>
    </xf>
    <xf numFmtId="3" fontId="101" fillId="0" borderId="0" xfId="12" applyNumberFormat="1" applyFont="1" applyAlignment="1">
      <alignment horizontal="right" vertical="center"/>
    </xf>
    <xf numFmtId="0" fontId="50" fillId="0" borderId="0" xfId="16" applyFont="1" applyAlignment="1">
      <alignment horizontal="right" vertical="center"/>
    </xf>
    <xf numFmtId="0" fontId="49" fillId="0" borderId="0" xfId="26" applyFont="1" applyAlignment="1">
      <alignment horizontal="right" vertical="center"/>
    </xf>
    <xf numFmtId="3" fontId="60" fillId="0" borderId="0" xfId="6" applyNumberFormat="1" applyFont="1" applyAlignment="1">
      <alignment horizontal="right" vertical="center"/>
    </xf>
    <xf numFmtId="3" fontId="60" fillId="0" borderId="0" xfId="0" quotePrefix="1" applyNumberFormat="1" applyFont="1" applyAlignment="1">
      <alignment horizontal="right" vertical="center"/>
    </xf>
    <xf numFmtId="0" fontId="60" fillId="0" borderId="0" xfId="0" applyFont="1" applyAlignment="1">
      <alignment horizontal="center" vertical="center"/>
    </xf>
    <xf numFmtId="0" fontId="56" fillId="0" borderId="0" xfId="23" applyFont="1" applyAlignment="1">
      <alignment horizontal="right" vertical="center"/>
    </xf>
    <xf numFmtId="0" fontId="47" fillId="0" borderId="0" xfId="23" applyFont="1">
      <alignment vertical="center"/>
    </xf>
    <xf numFmtId="0" fontId="47" fillId="0" borderId="0" xfId="21" applyFont="1" applyAlignment="1">
      <alignment vertical="center" wrapText="1"/>
    </xf>
    <xf numFmtId="168" fontId="109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horizontal="right" vertical="center"/>
    </xf>
    <xf numFmtId="0" fontId="109" fillId="0" borderId="0" xfId="0" applyFont="1" applyAlignment="1">
      <alignment horizontal="left" vertical="center"/>
    </xf>
    <xf numFmtId="168" fontId="26" fillId="0" borderId="0" xfId="0" quotePrefix="1" applyNumberFormat="1" applyFont="1" applyAlignment="1">
      <alignment horizontal="right" vertical="center"/>
    </xf>
    <xf numFmtId="0" fontId="116" fillId="0" borderId="0" xfId="4" applyFont="1" applyAlignment="1">
      <alignment horizontal="right" vertical="center"/>
    </xf>
    <xf numFmtId="168" fontId="26" fillId="0" borderId="0" xfId="12" applyNumberFormat="1" applyFont="1" applyAlignment="1">
      <alignment vertical="center"/>
    </xf>
    <xf numFmtId="0" fontId="26" fillId="0" borderId="0" xfId="12" applyFont="1" applyAlignment="1">
      <alignment horizontal="right" vertical="center"/>
    </xf>
    <xf numFmtId="168" fontId="26" fillId="0" borderId="0" xfId="52" applyNumberFormat="1" applyFont="1" applyAlignment="1">
      <alignment vertical="center"/>
    </xf>
    <xf numFmtId="0" fontId="54" fillId="0" borderId="0" xfId="12" applyFont="1" applyAlignment="1">
      <alignment horizontal="right" vertical="center"/>
    </xf>
    <xf numFmtId="167" fontId="54" fillId="0" borderId="0" xfId="0" applyNumberFormat="1" applyFont="1" applyAlignment="1">
      <alignment horizontal="right" vertical="center"/>
    </xf>
    <xf numFmtId="0" fontId="71" fillId="4" borderId="0" xfId="9" applyFont="1" applyFill="1" applyAlignment="1">
      <alignment horizontal="right" vertical="center"/>
    </xf>
    <xf numFmtId="0" fontId="47" fillId="0" borderId="0" xfId="32" applyFont="1">
      <alignment vertical="center"/>
    </xf>
    <xf numFmtId="0" fontId="47" fillId="0" borderId="0" xfId="28" applyFont="1">
      <alignment vertical="center"/>
    </xf>
    <xf numFmtId="0" fontId="47" fillId="0" borderId="0" xfId="55" applyFont="1">
      <alignment vertical="center"/>
    </xf>
    <xf numFmtId="168" fontId="26" fillId="0" borderId="0" xfId="12" applyNumberFormat="1" applyFont="1" applyAlignment="1">
      <alignment horizontal="right" vertical="center"/>
    </xf>
    <xf numFmtId="0" fontId="54" fillId="0" borderId="0" xfId="12" applyFont="1" applyAlignment="1">
      <alignment horizontal="left" vertical="center"/>
    </xf>
    <xf numFmtId="0" fontId="119" fillId="0" borderId="0" xfId="1" applyFont="1" applyAlignment="1" applyProtection="1">
      <alignment horizontal="right" vertical="center"/>
    </xf>
    <xf numFmtId="0" fontId="120" fillId="0" borderId="0" xfId="1" applyFont="1" applyAlignment="1" applyProtection="1">
      <alignment horizontal="right" vertical="center"/>
    </xf>
    <xf numFmtId="168" fontId="76" fillId="0" borderId="0" xfId="0" applyNumberFormat="1" applyFont="1" applyAlignment="1">
      <alignment horizontal="right" vertical="center"/>
    </xf>
    <xf numFmtId="0" fontId="116" fillId="0" borderId="0" xfId="3" applyFont="1" applyAlignment="1">
      <alignment horizontal="center" vertical="center"/>
    </xf>
    <xf numFmtId="0" fontId="52" fillId="0" borderId="0" xfId="2" applyFont="1" applyFill="1" applyAlignment="1">
      <alignment horizontal="right" vertical="center"/>
    </xf>
    <xf numFmtId="3" fontId="60" fillId="0" borderId="0" xfId="12" applyNumberFormat="1" applyFont="1" applyAlignment="1">
      <alignment vertical="center"/>
    </xf>
    <xf numFmtId="167" fontId="60" fillId="0" borderId="0" xfId="12" applyNumberFormat="1" applyFont="1" applyAlignment="1">
      <alignment vertical="center"/>
    </xf>
    <xf numFmtId="0" fontId="113" fillId="0" borderId="0" xfId="0" applyFont="1">
      <alignment vertical="center"/>
    </xf>
    <xf numFmtId="0" fontId="113" fillId="0" borderId="0" xfId="0" applyFont="1" applyAlignment="1">
      <alignment horizontal="right" vertical="center"/>
    </xf>
    <xf numFmtId="0" fontId="109" fillId="0" borderId="0" xfId="2" applyFont="1" applyFill="1" applyAlignment="1">
      <alignment vertical="center"/>
    </xf>
    <xf numFmtId="167" fontId="60" fillId="0" borderId="0" xfId="12" applyNumberFormat="1" applyFont="1" applyAlignment="1">
      <alignment horizontal="right" vertical="center"/>
    </xf>
    <xf numFmtId="0" fontId="46" fillId="0" borderId="0" xfId="0" applyFont="1">
      <alignment vertical="center"/>
    </xf>
    <xf numFmtId="0" fontId="52" fillId="0" borderId="0" xfId="12" applyFont="1" applyAlignment="1">
      <alignment horizontal="right" vertical="center"/>
    </xf>
    <xf numFmtId="0" fontId="52" fillId="0" borderId="0" xfId="12" applyFont="1" applyAlignment="1">
      <alignment vertical="center"/>
    </xf>
    <xf numFmtId="167" fontId="76" fillId="0" borderId="0" xfId="12" applyNumberFormat="1" applyFont="1" applyAlignment="1">
      <alignment horizontal="right" vertical="center"/>
    </xf>
    <xf numFmtId="167" fontId="76" fillId="0" borderId="0" xfId="12" applyNumberFormat="1" applyFont="1" applyAlignment="1">
      <alignment vertical="center"/>
    </xf>
    <xf numFmtId="167" fontId="109" fillId="0" borderId="0" xfId="2" applyNumberFormat="1" applyFont="1" applyFill="1" applyAlignment="1">
      <alignment vertical="center"/>
    </xf>
    <xf numFmtId="0" fontId="117" fillId="0" borderId="0" xfId="0" applyFont="1">
      <alignment vertical="center"/>
    </xf>
    <xf numFmtId="0" fontId="101" fillId="0" borderId="0" xfId="2" applyFont="1" applyFill="1" applyAlignment="1">
      <alignment vertical="center"/>
    </xf>
    <xf numFmtId="0" fontId="101" fillId="0" borderId="0" xfId="2" applyFont="1" applyFill="1" applyAlignment="1">
      <alignment horizontal="right" vertical="center"/>
    </xf>
    <xf numFmtId="0" fontId="52" fillId="0" borderId="0" xfId="11" applyFont="1" applyFill="1" applyAlignment="1">
      <alignment horizontal="left" vertical="center"/>
    </xf>
    <xf numFmtId="0" fontId="60" fillId="0" borderId="0" xfId="12" applyFont="1" applyAlignment="1">
      <alignment horizontal="left" vertical="center"/>
    </xf>
    <xf numFmtId="3" fontId="54" fillId="0" borderId="0" xfId="0" applyNumberFormat="1" applyFont="1" applyAlignment="1">
      <alignment horizontal="right" vertical="center"/>
    </xf>
    <xf numFmtId="2" fontId="60" fillId="0" borderId="0" xfId="0" applyNumberFormat="1" applyFont="1">
      <alignment vertical="center"/>
    </xf>
    <xf numFmtId="3" fontId="60" fillId="0" borderId="0" xfId="0" applyNumberFormat="1" applyFont="1" applyAlignment="1">
      <alignment horizontal="right"/>
    </xf>
    <xf numFmtId="0" fontId="60" fillId="0" borderId="0" xfId="12" applyFont="1" applyAlignment="1">
      <alignment horizontal="right" vertical="center"/>
    </xf>
    <xf numFmtId="0" fontId="76" fillId="0" borderId="0" xfId="12" applyFont="1" applyAlignment="1">
      <alignment horizontal="left" vertical="center"/>
    </xf>
    <xf numFmtId="0" fontId="121" fillId="0" borderId="0" xfId="0" applyFont="1" applyAlignment="1">
      <alignment horizontal="left" vertical="center"/>
    </xf>
    <xf numFmtId="0" fontId="60" fillId="0" borderId="0" xfId="12" applyFont="1" applyAlignment="1">
      <alignment vertical="center"/>
    </xf>
    <xf numFmtId="3" fontId="60" fillId="0" borderId="0" xfId="12" quotePrefix="1" applyNumberFormat="1" applyFont="1" applyAlignment="1">
      <alignment horizontal="right" vertical="center"/>
    </xf>
    <xf numFmtId="3" fontId="101" fillId="0" borderId="0" xfId="0" applyNumberFormat="1" applyFont="1" applyAlignment="1">
      <alignment horizontal="right" vertical="center"/>
    </xf>
    <xf numFmtId="0" fontId="54" fillId="0" borderId="0" xfId="0" applyFont="1" applyAlignment="1">
      <alignment horizontal="center" vertical="center"/>
    </xf>
    <xf numFmtId="0" fontId="101" fillId="0" borderId="0" xfId="12" applyFont="1" applyAlignment="1">
      <alignment horizontal="left" vertical="center"/>
    </xf>
    <xf numFmtId="0" fontId="101" fillId="0" borderId="0" xfId="12" applyFont="1" applyAlignment="1">
      <alignment horizontal="right" vertical="center"/>
    </xf>
    <xf numFmtId="0" fontId="54" fillId="0" borderId="0" xfId="12" applyFont="1" applyAlignment="1">
      <alignment vertical="center"/>
    </xf>
    <xf numFmtId="0" fontId="51" fillId="0" borderId="0" xfId="1" applyFont="1" applyAlignment="1" applyProtection="1">
      <alignment horizontal="right" vertical="center"/>
    </xf>
    <xf numFmtId="168" fontId="77" fillId="4" borderId="0" xfId="5" applyNumberFormat="1" applyFont="1" applyFill="1">
      <alignment vertical="center"/>
    </xf>
    <xf numFmtId="168" fontId="122" fillId="4" borderId="0" xfId="5" applyNumberFormat="1" applyFont="1" applyFill="1" applyAlignment="1">
      <alignment horizontal="right" vertical="center"/>
    </xf>
    <xf numFmtId="0" fontId="123" fillId="0" borderId="2" xfId="8" applyFont="1" applyBorder="1" applyAlignment="1">
      <alignment horizontal="left" vertical="center"/>
    </xf>
    <xf numFmtId="0" fontId="123" fillId="0" borderId="2" xfId="8" applyFont="1" applyBorder="1" applyAlignment="1">
      <alignment horizontal="right" vertical="center"/>
    </xf>
    <xf numFmtId="168" fontId="122" fillId="4" borderId="2" xfId="8" applyNumberFormat="1" applyFont="1" applyFill="1" applyBorder="1" applyAlignment="1">
      <alignment vertical="center"/>
    </xf>
    <xf numFmtId="0" fontId="123" fillId="0" borderId="0" xfId="8" applyFont="1" applyBorder="1" applyAlignment="1">
      <alignment horizontal="left" vertical="center"/>
    </xf>
    <xf numFmtId="0" fontId="123" fillId="0" borderId="0" xfId="8" applyFont="1" applyBorder="1" applyAlignment="1">
      <alignment horizontal="right" vertical="center"/>
    </xf>
    <xf numFmtId="168" fontId="122" fillId="4" borderId="0" xfId="8" applyNumberFormat="1" applyFont="1" applyFill="1" applyBorder="1" applyAlignment="1">
      <alignment vertical="center"/>
    </xf>
    <xf numFmtId="168" fontId="77" fillId="0" borderId="0" xfId="5" applyNumberFormat="1" applyFont="1" applyFill="1">
      <alignment vertical="center"/>
    </xf>
    <xf numFmtId="168" fontId="88" fillId="4" borderId="0" xfId="2" applyNumberFormat="1" applyFont="1" applyFill="1">
      <alignment horizontal="center" vertical="center"/>
    </xf>
    <xf numFmtId="168" fontId="77" fillId="4" borderId="0" xfId="5" applyNumberFormat="1" applyFont="1" applyFill="1" applyAlignment="1">
      <alignment horizontal="center" vertical="center"/>
    </xf>
    <xf numFmtId="168" fontId="122" fillId="4" borderId="0" xfId="5" applyNumberFormat="1" applyFont="1" applyFill="1" applyAlignment="1">
      <alignment horizontal="center" vertical="center"/>
    </xf>
    <xf numFmtId="168" fontId="122" fillId="4" borderId="0" xfId="5" quotePrefix="1" applyNumberFormat="1" applyFont="1" applyFill="1" applyAlignment="1">
      <alignment horizontal="center" vertical="center"/>
    </xf>
    <xf numFmtId="168" fontId="122" fillId="4" borderId="2" xfId="8" applyNumberFormat="1" applyFont="1" applyFill="1" applyBorder="1" applyAlignment="1">
      <alignment horizontal="center" vertical="center"/>
    </xf>
    <xf numFmtId="168" fontId="122" fillId="4" borderId="0" xfId="8" applyNumberFormat="1" applyFont="1" applyFill="1" applyBorder="1" applyAlignment="1">
      <alignment horizontal="center" vertical="center"/>
    </xf>
    <xf numFmtId="0" fontId="101" fillId="0" borderId="2" xfId="8" applyFont="1" applyBorder="1" applyAlignment="1">
      <alignment horizontal="left" vertical="center"/>
    </xf>
    <xf numFmtId="0" fontId="101" fillId="0" borderId="0" xfId="8" applyFont="1" applyBorder="1" applyAlignment="1">
      <alignment horizontal="left" vertical="center"/>
    </xf>
    <xf numFmtId="0" fontId="101" fillId="0" borderId="2" xfId="8" applyFont="1" applyFill="1" applyBorder="1" applyAlignment="1">
      <alignment horizontal="right" vertical="center"/>
    </xf>
    <xf numFmtId="0" fontId="101" fillId="0" borderId="0" xfId="8" applyFont="1" applyFill="1" applyBorder="1" applyAlignment="1">
      <alignment horizontal="right" vertical="center"/>
    </xf>
    <xf numFmtId="0" fontId="123" fillId="0" borderId="2" xfId="8" applyFont="1" applyBorder="1" applyAlignment="1">
      <alignment vertical="center"/>
    </xf>
    <xf numFmtId="0" fontId="123" fillId="0" borderId="0" xfId="8" applyFont="1" applyBorder="1" applyAlignment="1">
      <alignment vertical="center"/>
    </xf>
    <xf numFmtId="165" fontId="26" fillId="0" borderId="0" xfId="0" applyNumberFormat="1" applyFont="1">
      <alignment vertical="center"/>
    </xf>
    <xf numFmtId="165" fontId="109" fillId="0" borderId="0" xfId="0" applyNumberFormat="1" applyFont="1">
      <alignment vertical="center"/>
    </xf>
    <xf numFmtId="0" fontId="109" fillId="0" borderId="0" xfId="8" applyFont="1" applyBorder="1" applyAlignment="1">
      <alignment horizontal="left" vertical="center"/>
    </xf>
    <xf numFmtId="3" fontId="109" fillId="0" borderId="0" xfId="8" applyNumberFormat="1" applyFont="1" applyBorder="1" applyAlignment="1">
      <alignment horizontal="right" vertical="center"/>
    </xf>
    <xf numFmtId="0" fontId="109" fillId="0" borderId="0" xfId="8" applyFont="1" applyBorder="1" applyAlignment="1">
      <alignment vertical="center"/>
    </xf>
    <xf numFmtId="168" fontId="122" fillId="0" borderId="0" xfId="5" applyNumberFormat="1" applyFont="1" applyFill="1" applyAlignment="1">
      <alignment horizontal="right" vertical="center"/>
    </xf>
    <xf numFmtId="168" fontId="122" fillId="4" borderId="0" xfId="50" applyNumberFormat="1" applyFont="1" applyFill="1" applyAlignment="1">
      <alignment horizontal="center" vertical="center"/>
    </xf>
    <xf numFmtId="3" fontId="124" fillId="0" borderId="0" xfId="0" applyNumberFormat="1" applyFont="1" applyAlignment="1">
      <alignment horizontal="right" vertical="center"/>
    </xf>
    <xf numFmtId="3" fontId="121" fillId="0" borderId="0" xfId="0" applyNumberFormat="1" applyFont="1" applyAlignment="1">
      <alignment horizontal="right" vertical="center"/>
    </xf>
    <xf numFmtId="0" fontId="56" fillId="0" borderId="0" xfId="32" applyFont="1" applyAlignment="1">
      <alignment horizontal="right" vertical="center"/>
    </xf>
    <xf numFmtId="0" fontId="54" fillId="0" borderId="2" xfId="0" applyFont="1" applyBorder="1">
      <alignment vertical="center"/>
    </xf>
    <xf numFmtId="3" fontId="60" fillId="0" borderId="2" xfId="0" applyNumberFormat="1" applyFont="1" applyBorder="1">
      <alignment vertical="center"/>
    </xf>
    <xf numFmtId="3" fontId="121" fillId="0" borderId="0" xfId="46" applyNumberFormat="1" applyFont="1" applyAlignment="1">
      <alignment horizontal="right" vertical="center" wrapText="1"/>
    </xf>
    <xf numFmtId="0" fontId="121" fillId="0" borderId="0" xfId="0" applyFont="1" applyAlignment="1">
      <alignment horizontal="right" vertical="center"/>
    </xf>
    <xf numFmtId="0" fontId="113" fillId="0" borderId="0" xfId="3" applyFont="1" applyAlignment="1">
      <alignment horizontal="right" vertical="center"/>
    </xf>
    <xf numFmtId="0" fontId="51" fillId="0" borderId="0" xfId="1" applyFont="1" applyBorder="1" applyAlignment="1" applyProtection="1">
      <alignment horizontal="right" vertical="center"/>
    </xf>
    <xf numFmtId="0" fontId="47" fillId="0" borderId="0" xfId="54" applyFont="1">
      <alignment vertical="center"/>
    </xf>
    <xf numFmtId="168" fontId="77" fillId="0" borderId="0" xfId="0" applyNumberFormat="1" applyFont="1">
      <alignment vertical="center"/>
    </xf>
    <xf numFmtId="0" fontId="119" fillId="0" borderId="0" xfId="1" applyFont="1" applyBorder="1" applyAlignment="1" applyProtection="1">
      <alignment horizontal="right" vertical="center"/>
    </xf>
    <xf numFmtId="2" fontId="58" fillId="0" borderId="0" xfId="5" applyNumberFormat="1" applyFont="1" applyFill="1" applyAlignment="1">
      <alignment horizontal="center" vertical="center"/>
    </xf>
    <xf numFmtId="3" fontId="121" fillId="0" borderId="0" xfId="0" quotePrefix="1" applyNumberFormat="1" applyFont="1" applyAlignment="1">
      <alignment horizontal="right" vertical="center"/>
    </xf>
    <xf numFmtId="3" fontId="124" fillId="0" borderId="0" xfId="0" quotePrefix="1" applyNumberFormat="1" applyFont="1" applyAlignment="1">
      <alignment horizontal="right" vertical="center"/>
    </xf>
    <xf numFmtId="168" fontId="77" fillId="0" borderId="0" xfId="5" applyNumberFormat="1" applyFont="1" applyFill="1" applyAlignment="1">
      <alignment horizontal="right" vertical="center"/>
    </xf>
    <xf numFmtId="0" fontId="56" fillId="0" borderId="0" xfId="3" applyFont="1" applyAlignment="1">
      <alignment horizontal="right" vertical="center"/>
    </xf>
    <xf numFmtId="165" fontId="54" fillId="0" borderId="0" xfId="5" applyNumberFormat="1" applyFont="1" applyFill="1" applyAlignment="1">
      <alignment horizontal="right" vertical="center"/>
    </xf>
    <xf numFmtId="0" fontId="54" fillId="0" borderId="0" xfId="4" applyFont="1" applyAlignment="1">
      <alignment horizontal="right" vertical="center"/>
    </xf>
    <xf numFmtId="0" fontId="56" fillId="0" borderId="0" xfId="54" applyFont="1" applyAlignment="1">
      <alignment horizontal="right" vertical="center"/>
    </xf>
    <xf numFmtId="168" fontId="77" fillId="0" borderId="0" xfId="0" applyNumberFormat="1" applyFont="1" applyAlignment="1">
      <alignment horizontal="right" vertical="center"/>
    </xf>
    <xf numFmtId="2" fontId="77" fillId="0" borderId="0" xfId="0" applyNumberFormat="1" applyFont="1">
      <alignment vertical="center"/>
    </xf>
    <xf numFmtId="2" fontId="77" fillId="4" borderId="0" xfId="5" applyNumberFormat="1" applyFont="1" applyFill="1">
      <alignment vertical="center"/>
    </xf>
    <xf numFmtId="3" fontId="77" fillId="0" borderId="0" xfId="0" applyNumberFormat="1" applyFont="1" applyAlignment="1">
      <alignment horizontal="right" vertical="center"/>
    </xf>
    <xf numFmtId="3" fontId="26" fillId="0" borderId="0" xfId="57" applyNumberFormat="1" applyFont="1" applyAlignment="1">
      <alignment horizontal="right" vertical="center"/>
    </xf>
    <xf numFmtId="0" fontId="77" fillId="0" borderId="0" xfId="0" applyFont="1">
      <alignment vertical="center"/>
    </xf>
    <xf numFmtId="2" fontId="122" fillId="4" borderId="0" xfId="5" applyNumberFormat="1" applyFont="1" applyFill="1" applyAlignment="1">
      <alignment horizontal="center" vertical="center"/>
    </xf>
    <xf numFmtId="2" fontId="77" fillId="4" borderId="0" xfId="5" applyNumberFormat="1" applyFont="1" applyFill="1" applyAlignment="1">
      <alignment horizontal="center" vertical="center"/>
    </xf>
    <xf numFmtId="165" fontId="77" fillId="0" borderId="0" xfId="5" applyNumberFormat="1" applyFont="1" applyFill="1">
      <alignment vertical="center"/>
    </xf>
    <xf numFmtId="2" fontId="77" fillId="0" borderId="0" xfId="5" applyNumberFormat="1" applyFont="1" applyFill="1">
      <alignment vertical="center"/>
    </xf>
    <xf numFmtId="3" fontId="101" fillId="0" borderId="0" xfId="4" applyNumberFormat="1" applyFont="1" applyAlignment="1">
      <alignment horizontal="right" vertical="center"/>
    </xf>
    <xf numFmtId="165" fontId="101" fillId="0" borderId="0" xfId="5" applyNumberFormat="1" applyFont="1" applyFill="1" applyAlignment="1">
      <alignment horizontal="right" vertical="center"/>
    </xf>
    <xf numFmtId="168" fontId="122" fillId="4" borderId="0" xfId="2" applyNumberFormat="1" applyFont="1" applyFill="1">
      <alignment horizontal="center" vertical="center"/>
    </xf>
    <xf numFmtId="3" fontId="121" fillId="0" borderId="0" xfId="46" applyNumberFormat="1" applyFont="1" applyAlignment="1">
      <alignment horizontal="right"/>
    </xf>
    <xf numFmtId="0" fontId="52" fillId="0" borderId="0" xfId="45" applyFont="1" applyAlignment="1">
      <alignment horizontal="left" vertical="center"/>
    </xf>
    <xf numFmtId="3" fontId="121" fillId="0" borderId="0" xfId="46" applyNumberFormat="1" applyFont="1" applyAlignment="1">
      <alignment horizontal="right" wrapText="1"/>
    </xf>
    <xf numFmtId="0" fontId="47" fillId="0" borderId="0" xfId="0" applyFont="1" applyAlignment="1">
      <alignment horizontal="left" vertical="center"/>
    </xf>
    <xf numFmtId="0" fontId="79" fillId="4" borderId="0" xfId="2" applyFont="1" applyFill="1">
      <alignment horizontal="center" vertical="center"/>
    </xf>
    <xf numFmtId="0" fontId="58" fillId="4" borderId="0" xfId="2" applyFont="1" applyFill="1">
      <alignment horizontal="center" vertical="center"/>
    </xf>
    <xf numFmtId="2" fontId="57" fillId="4" borderId="0" xfId="5" applyNumberFormat="1" applyFont="1" applyFill="1" applyAlignment="1">
      <alignment horizontal="center" vertical="center"/>
    </xf>
    <xf numFmtId="0" fontId="52" fillId="0" borderId="0" xfId="13" applyFont="1" applyAlignment="1">
      <alignment horizontal="right" vertical="center"/>
    </xf>
    <xf numFmtId="0" fontId="52" fillId="0" borderId="0" xfId="13" applyFont="1" applyAlignment="1">
      <alignment vertical="center"/>
    </xf>
    <xf numFmtId="0" fontId="78" fillId="0" borderId="0" xfId="0" applyFont="1">
      <alignment vertical="center"/>
    </xf>
    <xf numFmtId="0" fontId="126" fillId="0" borderId="0" xfId="0" applyFont="1">
      <alignment vertical="center"/>
    </xf>
    <xf numFmtId="1" fontId="26" fillId="0" borderId="0" xfId="0" applyNumberFormat="1" applyFont="1">
      <alignment vertical="center"/>
    </xf>
    <xf numFmtId="0" fontId="127" fillId="0" borderId="0" xfId="44" applyFont="1">
      <alignment vertical="center"/>
    </xf>
    <xf numFmtId="3" fontId="60" fillId="0" borderId="2" xfId="0" applyNumberFormat="1" applyFont="1" applyBorder="1" applyAlignment="1">
      <alignment horizontal="right" vertical="center"/>
    </xf>
    <xf numFmtId="0" fontId="54" fillId="0" borderId="2" xfId="0" applyFont="1" applyBorder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101" fillId="0" borderId="0" xfId="0" applyFont="1" applyAlignment="1">
      <alignment horizontal="right"/>
    </xf>
    <xf numFmtId="3" fontId="26" fillId="0" borderId="0" xfId="12" applyNumberFormat="1" applyFont="1" applyAlignment="1">
      <alignment vertical="center"/>
    </xf>
    <xf numFmtId="0" fontId="26" fillId="0" borderId="0" xfId="12" applyFont="1" applyAlignment="1">
      <alignment vertical="center"/>
    </xf>
    <xf numFmtId="0" fontId="128" fillId="0" borderId="0" xfId="3" applyFont="1" applyAlignment="1">
      <alignment horizontal="center" vertical="center"/>
    </xf>
    <xf numFmtId="0" fontId="101" fillId="0" borderId="0" xfId="12" applyFont="1" applyAlignment="1">
      <alignment horizontal="center" vertical="center"/>
    </xf>
    <xf numFmtId="3" fontId="54" fillId="0" borderId="2" xfId="12" applyNumberFormat="1" applyFont="1" applyBorder="1" applyAlignment="1">
      <alignment horizontal="right" vertical="center"/>
    </xf>
    <xf numFmtId="3" fontId="51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3" fontId="78" fillId="0" borderId="0" xfId="0" applyNumberFormat="1" applyFont="1">
      <alignment vertical="center"/>
    </xf>
    <xf numFmtId="2" fontId="58" fillId="0" borderId="0" xfId="5" applyNumberFormat="1" applyFont="1" applyFill="1">
      <alignment vertical="center"/>
    </xf>
    <xf numFmtId="3" fontId="54" fillId="0" borderId="2" xfId="0" applyNumberFormat="1" applyFont="1" applyBorder="1" applyAlignment="1">
      <alignment horizontal="left" vertical="center"/>
    </xf>
    <xf numFmtId="3" fontId="54" fillId="0" borderId="0" xfId="0" applyNumberFormat="1" applyFont="1" applyAlignment="1">
      <alignment horizontal="left" vertical="center"/>
    </xf>
    <xf numFmtId="3" fontId="26" fillId="0" borderId="0" xfId="61" applyNumberFormat="1" applyFont="1" applyAlignment="1">
      <alignment horizontal="right" vertical="center"/>
    </xf>
    <xf numFmtId="3" fontId="26" fillId="0" borderId="0" xfId="61" quotePrefix="1" applyNumberFormat="1" applyFont="1" applyAlignment="1">
      <alignment horizontal="right" vertical="center"/>
    </xf>
    <xf numFmtId="3" fontId="26" fillId="0" borderId="0" xfId="63" applyNumberFormat="1" applyFont="1" applyAlignment="1">
      <alignment vertical="center"/>
    </xf>
    <xf numFmtId="3" fontId="26" fillId="0" borderId="0" xfId="64" applyNumberFormat="1" applyFont="1" applyAlignment="1">
      <alignment horizontal="right" vertical="center"/>
    </xf>
    <xf numFmtId="3" fontId="26" fillId="0" borderId="0" xfId="62" applyNumberFormat="1" applyFont="1" applyAlignment="1">
      <alignment vertical="center"/>
    </xf>
    <xf numFmtId="3" fontId="26" fillId="0" borderId="0" xfId="57" applyNumberFormat="1" applyFont="1">
      <alignment vertical="center"/>
    </xf>
    <xf numFmtId="3" fontId="26" fillId="0" borderId="0" xfId="100" applyNumberFormat="1" applyFont="1" applyFill="1" applyBorder="1" applyAlignment="1">
      <alignment horizontal="right" vertical="center"/>
    </xf>
    <xf numFmtId="3" fontId="26" fillId="0" borderId="0" xfId="57" quotePrefix="1" applyNumberFormat="1" applyFont="1" applyAlignment="1">
      <alignment horizontal="right" vertical="center"/>
    </xf>
    <xf numFmtId="0" fontId="26" fillId="0" borderId="0" xfId="57" applyFont="1" applyAlignment="1">
      <alignment horizontal="left" vertical="center"/>
    </xf>
    <xf numFmtId="3" fontId="26" fillId="0" borderId="0" xfId="99" applyNumberFormat="1" applyFont="1" applyAlignment="1">
      <alignment horizontal="right" vertical="center"/>
    </xf>
    <xf numFmtId="174" fontId="26" fillId="0" borderId="0" xfId="0" applyNumberFormat="1" applyFont="1" applyAlignment="1">
      <alignment horizontal="right" vertical="center"/>
    </xf>
    <xf numFmtId="3" fontId="26" fillId="0" borderId="0" xfId="57" applyNumberFormat="1" applyFont="1" applyAlignment="1">
      <alignment horizontal="right" vertical="center" wrapText="1"/>
    </xf>
    <xf numFmtId="0" fontId="109" fillId="0" borderId="0" xfId="57" applyFont="1" applyAlignment="1">
      <alignment horizontal="left" vertical="center"/>
    </xf>
    <xf numFmtId="3" fontId="109" fillId="0" borderId="0" xfId="57" applyNumberFormat="1" applyFont="1" applyAlignment="1">
      <alignment horizontal="right" vertical="center"/>
    </xf>
    <xf numFmtId="3" fontId="109" fillId="0" borderId="0" xfId="57" applyNumberFormat="1" applyFont="1">
      <alignment vertical="center"/>
    </xf>
    <xf numFmtId="3" fontId="109" fillId="0" borderId="0" xfId="12" applyNumberFormat="1" applyFont="1" applyAlignment="1">
      <alignment vertical="center"/>
    </xf>
    <xf numFmtId="1" fontId="26" fillId="0" borderId="0" xfId="12" applyNumberFormat="1" applyFont="1" applyAlignment="1">
      <alignment vertical="center"/>
    </xf>
    <xf numFmtId="4" fontId="26" fillId="0" borderId="0" xfId="57" applyNumberFormat="1" applyFont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0" fontId="54" fillId="0" borderId="0" xfId="57" applyFont="1">
      <alignment vertical="center"/>
    </xf>
    <xf numFmtId="0" fontId="54" fillId="0" borderId="0" xfId="57" applyFont="1" applyAlignment="1">
      <alignment horizontal="left" vertical="center"/>
    </xf>
    <xf numFmtId="0" fontId="54" fillId="0" borderId="0" xfId="57" applyFont="1" applyAlignment="1">
      <alignment horizontal="right" vertical="center"/>
    </xf>
    <xf numFmtId="0" fontId="101" fillId="0" borderId="0" xfId="57" applyFont="1" applyAlignment="1">
      <alignment horizontal="left" vertical="center"/>
    </xf>
    <xf numFmtId="0" fontId="101" fillId="0" borderId="0" xfId="57" applyFont="1" applyAlignment="1">
      <alignment horizontal="right" vertical="center"/>
    </xf>
    <xf numFmtId="49" fontId="52" fillId="0" borderId="0" xfId="44" quotePrefix="1" applyNumberFormat="1" applyFont="1">
      <alignment vertical="center"/>
    </xf>
    <xf numFmtId="3" fontId="26" fillId="0" borderId="0" xfId="13" applyNumberFormat="1" applyFont="1" applyAlignment="1">
      <alignment horizontal="right" vertical="center"/>
    </xf>
    <xf numFmtId="3" fontId="26" fillId="0" borderId="0" xfId="0" applyNumberFormat="1" applyFont="1" applyAlignment="1">
      <alignment horizontal="left" vertical="center"/>
    </xf>
    <xf numFmtId="0" fontId="109" fillId="0" borderId="0" xfId="0" applyFont="1" applyAlignment="1">
      <alignment horizontal="right"/>
    </xf>
    <xf numFmtId="3" fontId="54" fillId="0" borderId="0" xfId="13" applyNumberFormat="1" applyFont="1" applyAlignment="1">
      <alignment horizontal="right" vertical="center"/>
    </xf>
    <xf numFmtId="3" fontId="101" fillId="0" borderId="0" xfId="13" applyNumberFormat="1" applyFont="1" applyAlignment="1">
      <alignment horizontal="right" vertical="center"/>
    </xf>
    <xf numFmtId="0" fontId="47" fillId="0" borderId="0" xfId="21" applyFont="1">
      <alignment vertical="center"/>
    </xf>
    <xf numFmtId="0" fontId="46" fillId="0" borderId="0" xfId="16" applyFont="1" applyAlignment="1">
      <alignment horizontal="left" vertical="center" wrapText="1"/>
    </xf>
    <xf numFmtId="4" fontId="75" fillId="0" borderId="0" xfId="0" applyNumberFormat="1" applyFont="1">
      <alignment vertical="center"/>
    </xf>
    <xf numFmtId="167" fontId="26" fillId="0" borderId="0" xfId="5" applyNumberFormat="1" applyFont="1" applyFill="1" applyAlignment="1">
      <alignment horizontal="right" vertical="center"/>
    </xf>
    <xf numFmtId="4" fontId="60" fillId="0" borderId="0" xfId="50" applyNumberFormat="1" applyFont="1" applyAlignment="1">
      <alignment horizontal="right" vertical="center"/>
    </xf>
    <xf numFmtId="4" fontId="75" fillId="0" borderId="0" xfId="50" applyNumberFormat="1" applyFont="1" applyAlignment="1">
      <alignment vertical="center"/>
    </xf>
    <xf numFmtId="168" fontId="75" fillId="0" borderId="0" xfId="0" applyNumberFormat="1" applyFont="1">
      <alignment vertical="center"/>
    </xf>
    <xf numFmtId="167" fontId="54" fillId="0" borderId="0" xfId="5" applyNumberFormat="1" applyFont="1" applyFill="1" applyAlignment="1">
      <alignment horizontal="right" vertical="center"/>
    </xf>
    <xf numFmtId="0" fontId="47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54" fillId="0" borderId="0" xfId="94" applyFont="1" applyAlignment="1">
      <alignment vertical="center"/>
    </xf>
    <xf numFmtId="3" fontId="131" fillId="0" borderId="0" xfId="0" applyNumberFormat="1" applyFont="1" applyAlignment="1">
      <alignment horizontal="right" vertical="center"/>
    </xf>
    <xf numFmtId="3" fontId="60" fillId="0" borderId="0" xfId="0" applyNumberFormat="1" applyFont="1" applyAlignment="1"/>
    <xf numFmtId="0" fontId="76" fillId="0" borderId="0" xfId="94" applyFont="1" applyAlignment="1">
      <alignment horizontal="right" vertical="center"/>
    </xf>
    <xf numFmtId="3" fontId="76" fillId="0" borderId="0" xfId="94" applyNumberFormat="1" applyFont="1" applyAlignment="1">
      <alignment horizontal="right" vertical="center"/>
    </xf>
    <xf numFmtId="3" fontId="60" fillId="0" borderId="0" xfId="94" applyNumberFormat="1" applyFont="1" applyAlignment="1">
      <alignment horizontal="right" vertical="center"/>
    </xf>
    <xf numFmtId="0" fontId="60" fillId="0" borderId="0" xfId="94" applyFont="1" applyAlignment="1">
      <alignment horizontal="right" vertical="center"/>
    </xf>
    <xf numFmtId="0" fontId="60" fillId="0" borderId="0" xfId="94" applyFont="1" applyAlignment="1">
      <alignment vertical="center"/>
    </xf>
    <xf numFmtId="0" fontId="29" fillId="4" borderId="0" xfId="10" applyFont="1" applyFill="1" applyAlignment="1">
      <alignment horizontal="right" vertical="center"/>
    </xf>
    <xf numFmtId="167" fontId="26" fillId="0" borderId="0" xfId="12" applyNumberFormat="1" applyFont="1" applyAlignment="1">
      <alignment vertical="center"/>
    </xf>
    <xf numFmtId="3" fontId="123" fillId="0" borderId="0" xfId="8" applyNumberFormat="1" applyFont="1" applyBorder="1" applyAlignment="1">
      <alignment horizontal="right" vertical="center"/>
    </xf>
    <xf numFmtId="167" fontId="29" fillId="4" borderId="0" xfId="10" applyNumberFormat="1" applyFont="1" applyFill="1">
      <alignment horizontal="right"/>
    </xf>
    <xf numFmtId="167" fontId="87" fillId="4" borderId="0" xfId="9" applyNumberFormat="1" applyFont="1" applyFill="1">
      <alignment horizontal="right" vertical="top"/>
    </xf>
    <xf numFmtId="167" fontId="77" fillId="0" borderId="0" xfId="0" applyNumberFormat="1" applyFont="1">
      <alignment vertical="center"/>
    </xf>
    <xf numFmtId="167" fontId="90" fillId="0" borderId="0" xfId="0" applyNumberFormat="1" applyFont="1">
      <alignment vertical="center"/>
    </xf>
    <xf numFmtId="167" fontId="88" fillId="4" borderId="0" xfId="2" applyNumberFormat="1" applyFont="1" applyFill="1">
      <alignment horizontal="center" vertical="center"/>
    </xf>
    <xf numFmtId="167" fontId="122" fillId="4" borderId="0" xfId="5" applyNumberFormat="1" applyFont="1" applyFill="1" applyAlignment="1">
      <alignment horizontal="center" vertical="center"/>
    </xf>
    <xf numFmtId="167" fontId="87" fillId="0" borderId="0" xfId="0" applyNumberFormat="1" applyFont="1">
      <alignment vertical="center"/>
    </xf>
    <xf numFmtId="167" fontId="61" fillId="0" borderId="0" xfId="0" applyNumberFormat="1" applyFont="1">
      <alignment vertical="center"/>
    </xf>
    <xf numFmtId="167" fontId="122" fillId="4" borderId="2" xfId="8" applyNumberFormat="1" applyFont="1" applyFill="1" applyBorder="1" applyAlignment="1">
      <alignment horizontal="center" vertical="center"/>
    </xf>
    <xf numFmtId="167" fontId="122" fillId="4" borderId="0" xfId="8" applyNumberFormat="1" applyFont="1" applyFill="1" applyBorder="1" applyAlignment="1">
      <alignment horizontal="center" vertical="center"/>
    </xf>
    <xf numFmtId="167" fontId="77" fillId="0" borderId="0" xfId="5" applyNumberFormat="1" applyFont="1" applyFill="1" applyAlignment="1">
      <alignment horizontal="right" vertical="center"/>
    </xf>
    <xf numFmtId="167" fontId="87" fillId="0" borderId="0" xfId="45" applyNumberFormat="1" applyFont="1">
      <alignment horizontal="right" vertical="center"/>
    </xf>
    <xf numFmtId="0" fontId="52" fillId="0" borderId="0" xfId="44" quotePrefix="1" applyFont="1">
      <alignment vertical="center"/>
    </xf>
    <xf numFmtId="0" fontId="31" fillId="4" borderId="0" xfId="11" applyFont="1" applyFill="1">
      <alignment horizontal="center" vertical="center"/>
    </xf>
    <xf numFmtId="0" fontId="31" fillId="2" borderId="0" xfId="11" applyFont="1">
      <alignment horizontal="center" vertical="center"/>
    </xf>
    <xf numFmtId="0" fontId="56" fillId="0" borderId="0" xfId="44" applyFont="1">
      <alignment vertical="center"/>
    </xf>
    <xf numFmtId="0" fontId="61" fillId="4" borderId="0" xfId="10" applyFont="1" applyFill="1" applyAlignment="1">
      <alignment horizontal="right" vertical="center"/>
    </xf>
    <xf numFmtId="0" fontId="34" fillId="4" borderId="0" xfId="12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62" fillId="4" borderId="0" xfId="11" applyFont="1" applyFill="1">
      <alignment horizontal="center" vertical="center"/>
    </xf>
    <xf numFmtId="0" fontId="62" fillId="2" borderId="0" xfId="11" applyFont="1">
      <alignment horizontal="center" vertical="center"/>
    </xf>
    <xf numFmtId="0" fontId="28" fillId="0" borderId="0" xfId="0" applyFont="1">
      <alignment vertical="center"/>
    </xf>
    <xf numFmtId="0" fontId="101" fillId="0" borderId="0" xfId="0" applyFont="1">
      <alignment vertical="center"/>
    </xf>
    <xf numFmtId="0" fontId="0" fillId="0" borderId="0" xfId="0">
      <alignment vertical="center"/>
    </xf>
    <xf numFmtId="0" fontId="46" fillId="0" borderId="0" xfId="16" applyFont="1" applyAlignment="1">
      <alignment horizontal="left" vertical="center" wrapText="1"/>
    </xf>
    <xf numFmtId="0" fontId="54" fillId="0" borderId="0" xfId="0" applyFont="1">
      <alignment vertical="center"/>
    </xf>
    <xf numFmtId="0" fontId="38" fillId="0" borderId="0" xfId="0" applyFont="1">
      <alignment vertical="center"/>
    </xf>
    <xf numFmtId="0" fontId="47" fillId="0" borderId="0" xfId="22" applyFont="1" applyAlignment="1">
      <alignment vertical="center" wrapText="1"/>
    </xf>
    <xf numFmtId="0" fontId="0" fillId="0" borderId="0" xfId="0" applyAlignment="1">
      <alignment vertical="center" wrapText="1"/>
    </xf>
    <xf numFmtId="0" fontId="105" fillId="0" borderId="0" xfId="0" applyFont="1" applyAlignment="1">
      <alignment horizontal="left" vertical="center"/>
    </xf>
    <xf numFmtId="0" fontId="70" fillId="0" borderId="0" xfId="0" applyFont="1">
      <alignment vertical="center"/>
    </xf>
    <xf numFmtId="3" fontId="38" fillId="0" borderId="0" xfId="0" applyNumberFormat="1" applyFont="1">
      <alignment vertical="center"/>
    </xf>
    <xf numFmtId="0" fontId="47" fillId="0" borderId="0" xfId="22" applyFont="1" applyAlignment="1">
      <alignment horizontal="left" vertical="center" wrapText="1"/>
    </xf>
    <xf numFmtId="0" fontId="46" fillId="0" borderId="0" xfId="16" applyFont="1">
      <alignment vertical="center"/>
    </xf>
    <xf numFmtId="173" fontId="46" fillId="0" borderId="0" xfId="16" applyNumberFormat="1" applyFont="1" applyAlignment="1">
      <alignment vertical="center" wrapText="1"/>
    </xf>
    <xf numFmtId="173" fontId="47" fillId="0" borderId="0" xfId="0" applyNumberFormat="1" applyFont="1">
      <alignment vertical="center"/>
    </xf>
    <xf numFmtId="0" fontId="47" fillId="0" borderId="0" xfId="0" applyFont="1">
      <alignment vertical="center"/>
    </xf>
    <xf numFmtId="0" fontId="101" fillId="0" borderId="0" xfId="0" applyFont="1" applyAlignment="1">
      <alignment horizontal="left" vertical="center"/>
    </xf>
    <xf numFmtId="0" fontId="60" fillId="0" borderId="0" xfId="0" applyFont="1">
      <alignment vertical="center"/>
    </xf>
    <xf numFmtId="17" fontId="54" fillId="0" borderId="0" xfId="0" applyNumberFormat="1" applyFont="1">
      <alignment vertical="center"/>
    </xf>
    <xf numFmtId="0" fontId="114" fillId="0" borderId="0" xfId="0" applyFont="1">
      <alignment vertical="center"/>
    </xf>
    <xf numFmtId="0" fontId="113" fillId="0" borderId="0" xfId="2" applyFont="1" applyFill="1" applyAlignment="1">
      <alignment horizontal="left" vertical="center"/>
    </xf>
    <xf numFmtId="0" fontId="112" fillId="0" borderId="0" xfId="0" applyFont="1">
      <alignment vertical="center"/>
    </xf>
    <xf numFmtId="0" fontId="86" fillId="0" borderId="0" xfId="0" applyFont="1" applyAlignment="1">
      <alignment horizontal="center" vertical="center"/>
    </xf>
    <xf numFmtId="0" fontId="46" fillId="0" borderId="0" xfId="16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1" fillId="0" borderId="2" xfId="0" applyFont="1" applyBorder="1" applyAlignment="1">
      <alignment horizontal="center" vertical="center"/>
    </xf>
    <xf numFmtId="0" fontId="118" fillId="0" borderId="2" xfId="0" applyFont="1" applyBorder="1" applyAlignment="1">
      <alignment horizontal="center" vertical="center"/>
    </xf>
    <xf numFmtId="0" fontId="101" fillId="0" borderId="0" xfId="12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29" fillId="0" borderId="0" xfId="0" applyFont="1" applyAlignment="1">
      <alignment horizontal="right" vertical="center"/>
    </xf>
    <xf numFmtId="0" fontId="51" fillId="0" borderId="2" xfId="3" applyFont="1" applyBorder="1" applyAlignment="1">
      <alignment horizontal="center" vertical="center"/>
    </xf>
    <xf numFmtId="0" fontId="105" fillId="0" borderId="2" xfId="0" applyFont="1" applyBorder="1" applyAlignment="1">
      <alignment horizontal="center" vertical="center"/>
    </xf>
    <xf numFmtId="2" fontId="80" fillId="0" borderId="0" xfId="28" applyNumberFormat="1" applyFont="1" applyAlignment="1">
      <alignment horizontal="right" vertical="center"/>
    </xf>
    <xf numFmtId="2" fontId="80" fillId="0" borderId="0" xfId="16" applyNumberFormat="1" applyFont="1" applyAlignment="1">
      <alignment horizontal="right" vertical="center"/>
    </xf>
    <xf numFmtId="0" fontId="130" fillId="0" borderId="0" xfId="0" applyFont="1" applyAlignment="1">
      <alignment horizontal="right" vertical="center"/>
    </xf>
    <xf numFmtId="3" fontId="51" fillId="0" borderId="0" xfId="0" applyNumberFormat="1" applyFont="1" applyAlignment="1">
      <alignment horizontal="left" vertical="center"/>
    </xf>
    <xf numFmtId="0" fontId="52" fillId="0" borderId="0" xfId="0" applyFont="1">
      <alignment vertical="center"/>
    </xf>
    <xf numFmtId="0" fontId="47" fillId="0" borderId="0" xfId="54" applyFont="1" applyAlignment="1">
      <alignment vertical="center" wrapText="1"/>
    </xf>
    <xf numFmtId="0" fontId="54" fillId="0" borderId="2" xfId="0" applyFont="1" applyBorder="1">
      <alignment vertical="center"/>
    </xf>
    <xf numFmtId="0" fontId="46" fillId="0" borderId="0" xfId="0" applyFont="1" applyAlignment="1">
      <alignment horizontal="left" vertical="center" wrapText="1"/>
    </xf>
    <xf numFmtId="0" fontId="51" fillId="0" borderId="0" xfId="0" applyFont="1">
      <alignment vertical="center"/>
    </xf>
    <xf numFmtId="0" fontId="47" fillId="0" borderId="0" xfId="56" applyFont="1" applyAlignment="1">
      <alignment horizontal="left" vertical="center" wrapText="1"/>
    </xf>
    <xf numFmtId="0" fontId="47" fillId="0" borderId="0" xfId="54" applyFont="1" applyAlignment="1">
      <alignment horizontal="left" vertical="center" wrapText="1"/>
    </xf>
    <xf numFmtId="0" fontId="40" fillId="0" borderId="0" xfId="45" applyFont="1">
      <alignment horizontal="right" vertical="center"/>
    </xf>
    <xf numFmtId="0" fontId="29" fillId="0" borderId="0" xfId="0" applyFont="1">
      <alignment vertical="center"/>
    </xf>
    <xf numFmtId="0" fontId="60" fillId="0" borderId="0" xfId="0" applyFont="1" applyAlignment="1">
      <alignment horizontal="center" vertical="center"/>
    </xf>
    <xf numFmtId="0" fontId="46" fillId="0" borderId="0" xfId="16" applyFont="1" applyAlignment="1">
      <alignment vertical="center" wrapText="1"/>
    </xf>
    <xf numFmtId="0" fontId="60" fillId="0" borderId="0" xfId="0" applyFont="1" applyAlignment="1">
      <alignment horizontal="left" vertical="center"/>
    </xf>
    <xf numFmtId="0" fontId="121" fillId="0" borderId="0" xfId="0" applyFont="1" applyAlignment="1">
      <alignment horizontal="right" vertical="center"/>
    </xf>
    <xf numFmtId="0" fontId="47" fillId="0" borderId="0" xfId="96" applyFont="1" applyAlignment="1">
      <alignment vertical="center" wrapText="1"/>
    </xf>
    <xf numFmtId="0" fontId="47" fillId="0" borderId="0" xfId="32" applyFont="1" applyAlignment="1">
      <alignment vertical="center" wrapText="1"/>
    </xf>
    <xf numFmtId="3" fontId="101" fillId="0" borderId="0" xfId="0" applyNumberFormat="1" applyFont="1">
      <alignment vertical="center"/>
    </xf>
    <xf numFmtId="0" fontId="76" fillId="0" borderId="0" xfId="0" applyFont="1" applyAlignment="1">
      <alignment horizontal="left" vertical="center"/>
    </xf>
    <xf numFmtId="0" fontId="47" fillId="0" borderId="0" xfId="31" applyFont="1" applyAlignment="1">
      <alignment horizontal="left" vertical="center" wrapText="1"/>
    </xf>
    <xf numFmtId="0" fontId="31" fillId="4" borderId="0" xfId="2" applyFont="1" applyFill="1">
      <alignment horizontal="center" vertical="center"/>
    </xf>
    <xf numFmtId="0" fontId="31" fillId="2" borderId="0" xfId="2" applyFont="1">
      <alignment horizontal="center" vertical="center"/>
    </xf>
    <xf numFmtId="0" fontId="56" fillId="0" borderId="0" xfId="0" applyFont="1">
      <alignment vertical="center"/>
    </xf>
  </cellXfs>
  <cellStyles count="101">
    <cellStyle name="Hyperlink" xfId="1" builtinId="8"/>
    <cellStyle name="Kolomkop groen" xfId="2" xr:uid="{00000000-0005-0000-0000-000001000000}"/>
    <cellStyle name="Kolomkop groot" xfId="3" xr:uid="{00000000-0005-0000-0000-000002000000}"/>
    <cellStyle name="Kolomkop klein" xfId="4" xr:uid="{00000000-0005-0000-0000-000003000000}"/>
    <cellStyle name="Kolomstijl groen" xfId="5" xr:uid="{00000000-0005-0000-0000-000004000000}"/>
    <cellStyle name="Komma" xfId="49" builtinId="3"/>
    <cellStyle name="Komma 2" xfId="6" xr:uid="{00000000-0005-0000-0000-000006000000}"/>
    <cellStyle name="Komma 2 2" xfId="7" xr:uid="{00000000-0005-0000-0000-000007000000}"/>
    <cellStyle name="Komma 2 3" xfId="100" xr:uid="{9FA0A235-4FDB-43CF-AAE0-52F5337215B7}"/>
    <cellStyle name="Kop 4" xfId="8" builtinId="19"/>
    <cellStyle name="Kopekst wit" xfId="9" xr:uid="{00000000-0005-0000-0000-000009000000}"/>
    <cellStyle name="Koptekst zwart" xfId="10" xr:uid="{00000000-0005-0000-0000-00000A000000}"/>
    <cellStyle name="Normal_MilkSales_National" xfId="60" xr:uid="{F85EA622-6B91-4B44-A09F-79060AE2A124}"/>
    <cellStyle name="Normal_Processing 2000-2009 2" xfId="61" xr:uid="{CE0541BA-550A-456D-AA8F-FD0FAF8950CD}"/>
    <cellStyle name="Normal_Processing 2000-2009_1 2" xfId="64" xr:uid="{4C3CEB3E-AA90-4BBE-AC69-128C8CD1EA04}"/>
    <cellStyle name="Normal_Table 7 2" xfId="99" xr:uid="{ABAAE9D4-893D-424A-8532-C3363A9E7874}"/>
    <cellStyle name="Nummer" xfId="11" xr:uid="{00000000-0005-0000-0000-00000B000000}"/>
    <cellStyle name="Procent" xfId="50" builtinId="5"/>
    <cellStyle name="Standaard" xfId="0" builtinId="0" customBuiltin="1"/>
    <cellStyle name="Standaard 2" xfId="12" xr:uid="{00000000-0005-0000-0000-00000E000000}"/>
    <cellStyle name="Standaard 2 2" xfId="13" xr:uid="{00000000-0005-0000-0000-00000F000000}"/>
    <cellStyle name="Standaard 3" xfId="14" xr:uid="{00000000-0005-0000-0000-000010000000}"/>
    <cellStyle name="Standaard 4" xfId="51" xr:uid="{00000000-0005-0000-0000-000011000000}"/>
    <cellStyle name="Standaard 4 2" xfId="59" xr:uid="{53FE3A64-F171-4801-B09D-F07F8CFF5050}"/>
    <cellStyle name="Standaard 4 3" xfId="94" xr:uid="{1B550A3B-9DAB-4857-AE18-BD3EB00150A1}"/>
    <cellStyle name="Standaard 5" xfId="57" xr:uid="{00000000-0005-0000-0000-000012000000}"/>
    <cellStyle name="Standaard 6" xfId="53" xr:uid="{00000000-0005-0000-0000-000013000000}"/>
    <cellStyle name="Standaard 6 2" xfId="95" xr:uid="{23450091-5B59-4CF1-B34C-352E8530F081}"/>
    <cellStyle name="Standaard_Tabel 38" xfId="46" xr:uid="{00000000-0005-0000-0000-000015000000}"/>
    <cellStyle name="Standaard_Table 13" xfId="62" xr:uid="{4767EAE9-2343-4014-8824-457B45E26A7E}"/>
    <cellStyle name="Standaard_Table 14" xfId="63" xr:uid="{F19B24E4-16C0-44D0-967C-6646495685A0}"/>
    <cellStyle name="Standard_Tabelle1" xfId="52" xr:uid="{00000000-0005-0000-0000-000016000000}"/>
    <cellStyle name="Standard_Tabelle71" xfId="58" xr:uid="{14421A31-FE36-4744-A1ED-B3A0AAB9455C}"/>
    <cellStyle name="Titel" xfId="15" builtinId="15" customBuiltin="1"/>
    <cellStyle name="Titel NL" xfId="16" xr:uid="{00000000-0005-0000-0000-000018000000}"/>
    <cellStyle name="Titel UK" xfId="17" xr:uid="{00000000-0005-0000-0000-000019000000}"/>
    <cellStyle name="Titel UK 2" xfId="18" xr:uid="{00000000-0005-0000-0000-00001A000000}"/>
    <cellStyle name="Titel UK 2 2" xfId="19" xr:uid="{00000000-0005-0000-0000-00001B000000}"/>
    <cellStyle name="Titel UK 2 2 2" xfId="20" xr:uid="{00000000-0005-0000-0000-00001C000000}"/>
    <cellStyle name="Titel UK 2 2 2 2" xfId="21" xr:uid="{00000000-0005-0000-0000-00001D000000}"/>
    <cellStyle name="Titel UK 2 2 2 2 2" xfId="69" xr:uid="{6746AE8D-E06E-4022-9B76-352CDBF77ED0}"/>
    <cellStyle name="Titel UK 2 2 2 3" xfId="22" xr:uid="{00000000-0005-0000-0000-00001E000000}"/>
    <cellStyle name="Titel UK 2 2 2 3 2" xfId="47" xr:uid="{00000000-0005-0000-0000-00001F000000}"/>
    <cellStyle name="Titel UK 2 2 2 3 2 2" xfId="55" xr:uid="{00000000-0005-0000-0000-000020000000}"/>
    <cellStyle name="Titel UK 2 2 2 3 2 2 2" xfId="97" xr:uid="{5E8EF46D-BFB2-474C-880F-D415017EE828}"/>
    <cellStyle name="Titel UK 2 2 2 3 2 3" xfId="92" xr:uid="{206822C0-7B3D-4C55-AB45-CD14777347AC}"/>
    <cellStyle name="Titel UK 2 2 2 3 3" xfId="70" xr:uid="{94D780A9-6DBF-4937-ADA8-8643A4599D9C}"/>
    <cellStyle name="Titel UK 2 2 2 4" xfId="68" xr:uid="{8F82F8C8-E22A-47E1-81FB-FC7E504718EF}"/>
    <cellStyle name="Titel UK 2 2 3" xfId="67" xr:uid="{4CE9CFB2-229D-4DDB-BA52-013F354D3EF0}"/>
    <cellStyle name="Titel UK 2 3" xfId="23" xr:uid="{00000000-0005-0000-0000-000021000000}"/>
    <cellStyle name="Titel UK 2 3 2" xfId="24" xr:uid="{00000000-0005-0000-0000-000022000000}"/>
    <cellStyle name="Titel UK 2 3 2 2" xfId="72" xr:uid="{3FA81E4E-800D-4719-9922-E499D37470C0}"/>
    <cellStyle name="Titel UK 2 3 3" xfId="25" xr:uid="{00000000-0005-0000-0000-000023000000}"/>
    <cellStyle name="Titel UK 2 3 3 2" xfId="73" xr:uid="{CA0EC6B7-BA3E-4E03-B88C-D22591EC4B9B}"/>
    <cellStyle name="Titel UK 2 3 4" xfId="26" xr:uid="{00000000-0005-0000-0000-000024000000}"/>
    <cellStyle name="Titel UK 2 3 4 2" xfId="74" xr:uid="{22FDFE52-8EDF-4646-98C2-8867E1E148B6}"/>
    <cellStyle name="Titel UK 2 3 5" xfId="71" xr:uid="{D7213171-55E7-4B34-9F99-F32667632656}"/>
    <cellStyle name="Titel UK 2 4" xfId="66" xr:uid="{64CEC3EC-4491-4003-B4B6-C455097FFA92}"/>
    <cellStyle name="Titel UK 3" xfId="27" xr:uid="{00000000-0005-0000-0000-000025000000}"/>
    <cellStyle name="Titel UK 3 2" xfId="28" xr:uid="{00000000-0005-0000-0000-000026000000}"/>
    <cellStyle name="Titel UK 3 2 2" xfId="48" xr:uid="{00000000-0005-0000-0000-000027000000}"/>
    <cellStyle name="Titel UK 3 2 2 2" xfId="56" xr:uid="{00000000-0005-0000-0000-000028000000}"/>
    <cellStyle name="Titel UK 3 2 2 2 2" xfId="98" xr:uid="{C225BC6D-ADD4-4BFC-9468-80F8F03E4FD6}"/>
    <cellStyle name="Titel UK 3 2 2 3" xfId="93" xr:uid="{8A444928-5C1E-4FAF-9D83-841CCB7980F6}"/>
    <cellStyle name="Titel UK 3 2 3" xfId="76" xr:uid="{A1DEE642-E5A7-4323-B684-551A1756D7FB}"/>
    <cellStyle name="Titel UK 3 3" xfId="75" xr:uid="{8D7C96C7-79BF-43D3-B2E2-6E6F30931F3E}"/>
    <cellStyle name="Titel UK 4" xfId="29" xr:uid="{00000000-0005-0000-0000-000029000000}"/>
    <cellStyle name="Titel UK 4 2" xfId="30" xr:uid="{00000000-0005-0000-0000-00002A000000}"/>
    <cellStyle name="Titel UK 4 2 2" xfId="31" xr:uid="{00000000-0005-0000-0000-00002B000000}"/>
    <cellStyle name="Titel UK 4 2 2 2" xfId="32" xr:uid="{00000000-0005-0000-0000-00002C000000}"/>
    <cellStyle name="Titel UK 4 2 2 2 2" xfId="54" xr:uid="{00000000-0005-0000-0000-00002D000000}"/>
    <cellStyle name="Titel UK 4 2 2 2 2 2" xfId="96" xr:uid="{DD132C64-4498-423E-81C1-5EDA3BA827BD}"/>
    <cellStyle name="Titel UK 4 2 2 2 3" xfId="80" xr:uid="{3D182656-B414-40C7-ADC4-35749777110A}"/>
    <cellStyle name="Titel UK 4 2 2 3" xfId="79" xr:uid="{8025270A-90B1-497A-AB1B-52130424F108}"/>
    <cellStyle name="Titel UK 4 2 3" xfId="33" xr:uid="{00000000-0005-0000-0000-00002E000000}"/>
    <cellStyle name="Titel UK 4 2 3 2" xfId="81" xr:uid="{74EFA025-A6DB-4336-9E3F-0EB6F88F8957}"/>
    <cellStyle name="Titel UK 4 2 4" xfId="78" xr:uid="{964AA3C9-5CE8-449D-B4B8-1D42DA393B4C}"/>
    <cellStyle name="Titel UK 4 3" xfId="34" xr:uid="{00000000-0005-0000-0000-00002F000000}"/>
    <cellStyle name="Titel UK 4 3 2" xfId="82" xr:uid="{7DCCAE1B-5306-421B-B1BE-5055B57AFCEA}"/>
    <cellStyle name="Titel UK 4 4" xfId="77" xr:uid="{9754CD3F-26CD-405B-AC02-7A62BB39C852}"/>
    <cellStyle name="Titel UK 5" xfId="35" xr:uid="{00000000-0005-0000-0000-000030000000}"/>
    <cellStyle name="Titel UK 5 2" xfId="36" xr:uid="{00000000-0005-0000-0000-000031000000}"/>
    <cellStyle name="Titel UK 5 2 2" xfId="37" xr:uid="{00000000-0005-0000-0000-000032000000}"/>
    <cellStyle name="Titel UK 5 2 2 2" xfId="38" xr:uid="{00000000-0005-0000-0000-000033000000}"/>
    <cellStyle name="Titel UK 5 2 2 2 2" xfId="39" xr:uid="{00000000-0005-0000-0000-000034000000}"/>
    <cellStyle name="Titel UK 5 2 2 2 2 2" xfId="87" xr:uid="{CC4EE896-A4B2-4AA7-BD7E-5AE964578924}"/>
    <cellStyle name="Titel UK 5 2 2 2 3" xfId="86" xr:uid="{4A2C5A69-74F1-4E1B-8861-FB42F50034C9}"/>
    <cellStyle name="Titel UK 5 2 2 3" xfId="40" xr:uid="{00000000-0005-0000-0000-000035000000}"/>
    <cellStyle name="Titel UK 5 2 2 3 2" xfId="88" xr:uid="{4A53FA03-2214-41F8-AF01-41619FBB29BB}"/>
    <cellStyle name="Titel UK 5 2 2 4" xfId="41" xr:uid="{00000000-0005-0000-0000-000036000000}"/>
    <cellStyle name="Titel UK 5 2 2 4 2" xfId="89" xr:uid="{AE14504D-9C08-4F3F-AD2D-7FABEAC85B37}"/>
    <cellStyle name="Titel UK 5 2 2 5" xfId="85" xr:uid="{FEBFF59C-CA0B-4989-99C2-C144CA56B581}"/>
    <cellStyle name="Titel UK 5 2 3" xfId="42" xr:uid="{00000000-0005-0000-0000-000037000000}"/>
    <cellStyle name="Titel UK 5 2 3 2" xfId="43" xr:uid="{00000000-0005-0000-0000-000038000000}"/>
    <cellStyle name="Titel UK 5 2 3 2 2" xfId="91" xr:uid="{CF65A92B-5A70-4EF1-8083-B3C7E19C3A93}"/>
    <cellStyle name="Titel UK 5 2 3 3" xfId="90" xr:uid="{DA62ED1B-3903-4F3A-A5E3-81116E126367}"/>
    <cellStyle name="Titel UK 5 2 4" xfId="84" xr:uid="{75F2FB5D-85C0-4AEB-BFFD-EBC0E305AE73}"/>
    <cellStyle name="Titel UK 5 3" xfId="83" xr:uid="{705407A9-45F2-49DF-A230-24F40943B8B3}"/>
    <cellStyle name="Titel UK 6" xfId="65" xr:uid="{14DD684F-ABD5-4A55-A5B5-9ACE2F7F1253}"/>
    <cellStyle name="Voettekst NL" xfId="44" xr:uid="{00000000-0005-0000-0000-000039000000}"/>
    <cellStyle name="Voettekst UK" xfId="45" xr:uid="{00000000-0005-0000-0000-00003A000000}"/>
  </cellStyles>
  <dxfs count="0"/>
  <tableStyles count="0" defaultTableStyle="TableStyleMedium9" defaultPivotStyle="PivotStyleLight16"/>
  <colors>
    <mruColors>
      <color rgb="FFBBD25B"/>
      <color rgb="FF0A4079"/>
      <color rgb="FF00AC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1936083</xdr:colOff>
      <xdr:row>0</xdr:row>
      <xdr:rowOff>9525</xdr:rowOff>
    </xdr:from>
    <xdr:to>
      <xdr:col>4</xdr:col>
      <xdr:colOff>419100</xdr:colOff>
      <xdr:row>2</xdr:row>
      <xdr:rowOff>28575</xdr:rowOff>
    </xdr:to>
    <xdr:pic>
      <xdr:nvPicPr>
        <xdr:cNvPr id="2" name="Afbeelding 1" descr="C:\Users\scheepstra\AppData\Local\Microsoft\Windows\INetCache\Content.Outlook\NZTL7AMB\ZuivelNL - klei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4458" y="9525"/>
          <a:ext cx="3864642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Aangepast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AC4F"/>
      </a:accent1>
      <a:accent2>
        <a:srgbClr val="00ADEE"/>
      </a:accent2>
      <a:accent3>
        <a:srgbClr val="00813B"/>
      </a:accent3>
      <a:accent4>
        <a:srgbClr val="0081B2"/>
      </a:accent4>
      <a:accent5>
        <a:srgbClr val="262626"/>
      </a:accent5>
      <a:accent6>
        <a:srgbClr val="A5A5A5"/>
      </a:accent6>
      <a:hlink>
        <a:srgbClr val="3F3F3F"/>
      </a:hlink>
      <a:folHlink>
        <a:srgbClr val="3F3F3F"/>
      </a:folHlink>
    </a:clrScheme>
    <a:fontScheme name="Lettertype PZ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21"/>
  <sheetViews>
    <sheetView tabSelected="1" zoomScaleNormal="100" workbookViewId="0"/>
  </sheetViews>
  <sheetFormatPr baseColWidth="10" defaultColWidth="9.5" defaultRowHeight="14"/>
  <cols>
    <col min="1" max="1" width="9" style="79" customWidth="1"/>
    <col min="2" max="2" width="113" style="8" customWidth="1"/>
    <col min="3" max="3" width="5" style="8" customWidth="1"/>
    <col min="4" max="4" width="113" style="8" customWidth="1"/>
    <col min="5" max="5" width="9" style="8" customWidth="1"/>
    <col min="6" max="96" width="9.5" style="14"/>
    <col min="97" max="158" width="9.5" style="8"/>
    <col min="159" max="159" width="42.75" style="8" customWidth="1"/>
    <col min="160" max="160" width="140.75" style="8" customWidth="1"/>
    <col min="161" max="16384" width="9.5" style="8"/>
  </cols>
  <sheetData>
    <row r="1" spans="1:96" s="2" customFormat="1" ht="23" customHeight="1">
      <c r="A1" s="1"/>
      <c r="B1" s="1"/>
      <c r="C1" s="1"/>
      <c r="D1" s="536"/>
      <c r="E1" s="7"/>
    </row>
    <row r="2" spans="1:96" s="2" customFormat="1" ht="12" customHeight="1">
      <c r="A2" s="1"/>
      <c r="B2" s="58"/>
      <c r="C2" s="58"/>
      <c r="D2" s="58"/>
      <c r="E2" s="7"/>
    </row>
    <row r="3" spans="1:96" s="2" customFormat="1" ht="18.75" customHeight="1">
      <c r="A3" s="552"/>
      <c r="B3" s="30" t="s">
        <v>983</v>
      </c>
      <c r="C3" s="5"/>
      <c r="D3" s="6"/>
      <c r="E3" s="7"/>
    </row>
    <row r="4" spans="1:96" s="2" customFormat="1" ht="18.75" customHeight="1">
      <c r="A4" s="553"/>
      <c r="B4" s="31" t="s">
        <v>984</v>
      </c>
      <c r="C4" s="45"/>
      <c r="D4" s="46"/>
      <c r="E4" s="7"/>
    </row>
    <row r="5" spans="1:96" s="2" customFormat="1" ht="18.75" customHeight="1">
      <c r="A5" s="9"/>
      <c r="B5" s="8"/>
      <c r="C5" s="45"/>
      <c r="D5" s="46"/>
      <c r="E5" s="7"/>
    </row>
    <row r="6" spans="1:96" s="2" customFormat="1" ht="18.75" customHeight="1" thickBot="1">
      <c r="A6" s="9"/>
      <c r="B6" s="32" t="s">
        <v>579</v>
      </c>
      <c r="C6" s="45"/>
      <c r="D6" s="51" t="s">
        <v>580</v>
      </c>
      <c r="E6" s="7"/>
    </row>
    <row r="7" spans="1:96" ht="18.75" customHeight="1">
      <c r="A7" s="47" t="s">
        <v>89</v>
      </c>
      <c r="B7" s="48"/>
      <c r="E7" s="42" t="s">
        <v>90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</row>
    <row r="8" spans="1:96" ht="18.75" customHeight="1">
      <c r="A8" s="41"/>
      <c r="B8" s="50" t="s">
        <v>60</v>
      </c>
      <c r="D8" s="52" t="s">
        <v>70</v>
      </c>
      <c r="E8" s="43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</row>
    <row r="9" spans="1:96" ht="16" customHeight="1">
      <c r="A9" s="37">
        <v>1</v>
      </c>
      <c r="B9" s="49" t="s">
        <v>122</v>
      </c>
      <c r="C9" s="29"/>
      <c r="D9" s="38" t="s">
        <v>123</v>
      </c>
      <c r="E9" s="38"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</row>
    <row r="10" spans="1:96" ht="16" customHeight="1">
      <c r="A10" s="37">
        <v>2</v>
      </c>
      <c r="B10" s="49" t="s">
        <v>124</v>
      </c>
      <c r="C10" s="29"/>
      <c r="D10" s="38" t="s">
        <v>125</v>
      </c>
      <c r="E10" s="38">
        <v>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</row>
    <row r="11" spans="1:96" ht="16" customHeight="1">
      <c r="A11" s="37">
        <v>3</v>
      </c>
      <c r="B11" s="49" t="s">
        <v>126</v>
      </c>
      <c r="C11" s="29"/>
      <c r="D11" s="38" t="s">
        <v>127</v>
      </c>
      <c r="E11" s="38">
        <v>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</row>
    <row r="12" spans="1:96" ht="16" customHeight="1">
      <c r="A12" s="37">
        <v>4</v>
      </c>
      <c r="B12" s="49" t="s">
        <v>587</v>
      </c>
      <c r="C12" s="29"/>
      <c r="D12" s="38" t="s">
        <v>128</v>
      </c>
      <c r="E12" s="38">
        <v>4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</row>
    <row r="13" spans="1:96" ht="16" customHeight="1">
      <c r="A13" s="37">
        <v>5</v>
      </c>
      <c r="B13" s="49" t="s">
        <v>129</v>
      </c>
      <c r="C13" s="29"/>
      <c r="D13" s="53" t="s">
        <v>800</v>
      </c>
      <c r="E13" s="38">
        <v>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ht="16" customHeight="1">
      <c r="A14" s="37">
        <v>6</v>
      </c>
      <c r="B14" s="39" t="s">
        <v>709</v>
      </c>
      <c r="C14" s="29"/>
      <c r="D14" s="38" t="s">
        <v>710</v>
      </c>
      <c r="E14" s="38">
        <v>6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1:96" ht="16" customHeight="1">
      <c r="A15" s="37">
        <v>7</v>
      </c>
      <c r="B15" s="40" t="s">
        <v>130</v>
      </c>
      <c r="C15" s="29"/>
      <c r="D15" s="53" t="s">
        <v>131</v>
      </c>
      <c r="E15" s="38">
        <v>7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  <row r="16" spans="1:96" ht="16" customHeight="1">
      <c r="A16" s="37">
        <v>8</v>
      </c>
      <c r="B16" s="40" t="s">
        <v>132</v>
      </c>
      <c r="C16" s="29"/>
      <c r="D16" s="53" t="s">
        <v>133</v>
      </c>
      <c r="E16" s="38">
        <v>8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</row>
    <row r="17" spans="1:96" ht="16" customHeight="1">
      <c r="A17" s="37">
        <v>9</v>
      </c>
      <c r="B17" s="39" t="s">
        <v>754</v>
      </c>
      <c r="C17" s="29"/>
      <c r="D17" s="38" t="s">
        <v>755</v>
      </c>
      <c r="E17" s="38">
        <v>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</row>
    <row r="18" spans="1:96" ht="16" customHeight="1">
      <c r="A18" s="37">
        <v>10</v>
      </c>
      <c r="B18" s="39" t="s">
        <v>659</v>
      </c>
      <c r="C18" s="29"/>
      <c r="D18" s="38" t="s">
        <v>691</v>
      </c>
      <c r="E18" s="38">
        <v>10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</row>
    <row r="19" spans="1:96" ht="16" customHeight="1">
      <c r="A19" s="37">
        <v>11</v>
      </c>
      <c r="B19" s="39" t="s">
        <v>134</v>
      </c>
      <c r="C19" s="29"/>
      <c r="D19" s="54" t="s">
        <v>135</v>
      </c>
      <c r="E19" s="38">
        <v>11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</row>
    <row r="20" spans="1:96" ht="16" customHeight="1">
      <c r="A20" s="37">
        <v>12</v>
      </c>
      <c r="B20" s="39" t="s">
        <v>781</v>
      </c>
      <c r="C20" s="29"/>
      <c r="D20" s="54" t="s">
        <v>136</v>
      </c>
      <c r="E20" s="38">
        <v>12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</row>
    <row r="21" spans="1:96" ht="16" customHeight="1">
      <c r="A21" s="37">
        <v>13</v>
      </c>
      <c r="B21" s="39" t="s">
        <v>137</v>
      </c>
      <c r="C21" s="29"/>
      <c r="D21" s="54" t="s">
        <v>138</v>
      </c>
      <c r="E21" s="38">
        <v>13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</row>
    <row r="22" spans="1:96" ht="16" customHeight="1">
      <c r="A22" s="37">
        <v>14</v>
      </c>
      <c r="B22" s="39" t="s">
        <v>784</v>
      </c>
      <c r="C22" s="29"/>
      <c r="D22" s="54" t="s">
        <v>786</v>
      </c>
      <c r="E22" s="38">
        <v>14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</row>
    <row r="23" spans="1:96" ht="16" customHeight="1">
      <c r="A23" s="37">
        <v>15</v>
      </c>
      <c r="B23" s="39" t="s">
        <v>782</v>
      </c>
      <c r="C23" s="29"/>
      <c r="D23" s="54" t="s">
        <v>787</v>
      </c>
      <c r="E23" s="38">
        <v>15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</row>
    <row r="24" spans="1:96" ht="16" customHeight="1">
      <c r="A24" s="37">
        <v>16</v>
      </c>
      <c r="B24" s="39" t="s">
        <v>783</v>
      </c>
      <c r="C24" s="29"/>
      <c r="D24" s="54" t="s">
        <v>788</v>
      </c>
      <c r="E24" s="38">
        <v>16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96" ht="15.75" customHeight="1">
      <c r="A25" s="11"/>
    </row>
    <row r="26" spans="1:96" ht="18.75" customHeight="1">
      <c r="A26" s="41"/>
      <c r="B26" s="72" t="s">
        <v>139</v>
      </c>
      <c r="D26" s="55" t="s">
        <v>140</v>
      </c>
      <c r="E26" s="43"/>
      <c r="F26" s="8"/>
      <c r="G26" s="73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</row>
    <row r="27" spans="1:96" ht="15.75" customHeight="1">
      <c r="A27" s="37">
        <v>17</v>
      </c>
      <c r="B27" s="40" t="s">
        <v>141</v>
      </c>
      <c r="C27" s="29"/>
      <c r="D27" s="53" t="s">
        <v>142</v>
      </c>
      <c r="E27" s="38">
        <v>17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</row>
    <row r="28" spans="1:96" ht="15.75" customHeight="1">
      <c r="A28" s="37">
        <v>18</v>
      </c>
      <c r="B28" s="40" t="s">
        <v>143</v>
      </c>
      <c r="C28" s="29"/>
      <c r="D28" s="53" t="s">
        <v>144</v>
      </c>
      <c r="E28" s="38">
        <v>18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</row>
    <row r="29" spans="1:96" ht="15.75" customHeight="1">
      <c r="A29" s="37">
        <v>19</v>
      </c>
      <c r="B29" s="40" t="s">
        <v>145</v>
      </c>
      <c r="C29" s="29"/>
      <c r="D29" s="53" t="s">
        <v>146</v>
      </c>
      <c r="E29" s="38">
        <v>19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</row>
    <row r="30" spans="1:96" ht="15.75" customHeight="1">
      <c r="A30" s="37">
        <v>20</v>
      </c>
      <c r="B30" s="40" t="s">
        <v>147</v>
      </c>
      <c r="C30" s="29"/>
      <c r="D30" s="53" t="s">
        <v>148</v>
      </c>
      <c r="E30" s="38">
        <v>20</v>
      </c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</row>
    <row r="31" spans="1:96" ht="15.75" customHeight="1">
      <c r="A31" s="37">
        <v>21</v>
      </c>
      <c r="B31" s="40" t="s">
        <v>792</v>
      </c>
      <c r="C31" s="29"/>
      <c r="D31" s="53" t="s">
        <v>793</v>
      </c>
      <c r="E31" s="38">
        <v>21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</row>
    <row r="32" spans="1:96" ht="15.75" customHeight="1">
      <c r="A32" s="37">
        <v>22</v>
      </c>
      <c r="B32" s="40" t="s">
        <v>151</v>
      </c>
      <c r="C32" s="29"/>
      <c r="D32" s="53" t="s">
        <v>152</v>
      </c>
      <c r="E32" s="38">
        <v>22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</row>
    <row r="33" spans="1:96" ht="15.75" customHeight="1">
      <c r="A33" s="37">
        <v>23</v>
      </c>
      <c r="B33" s="40" t="s">
        <v>153</v>
      </c>
      <c r="C33" s="29"/>
      <c r="D33" s="53" t="s">
        <v>154</v>
      </c>
      <c r="E33" s="38">
        <v>23</v>
      </c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</row>
    <row r="34" spans="1:96" ht="15.75" customHeight="1">
      <c r="A34" s="37"/>
      <c r="B34" s="40"/>
      <c r="C34" s="29"/>
      <c r="D34" s="53"/>
      <c r="E34" s="3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</row>
    <row r="35" spans="1:96" ht="15.75" customHeight="1">
      <c r="A35" s="37"/>
      <c r="B35" s="40"/>
      <c r="C35" s="29"/>
      <c r="D35" s="53"/>
      <c r="E35" s="3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</row>
    <row r="36" spans="1:96" ht="11" customHeight="1">
      <c r="A36" s="8"/>
      <c r="B36" s="16"/>
      <c r="C36" s="15"/>
      <c r="D36" s="17"/>
      <c r="E36" s="6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1:96" s="20" customFormat="1" ht="12" customHeight="1">
      <c r="A37" s="552" t="s">
        <v>1</v>
      </c>
      <c r="B37" s="554" t="s">
        <v>2</v>
      </c>
      <c r="C37" s="554"/>
      <c r="D37" s="21"/>
      <c r="E37" s="56" t="s">
        <v>3</v>
      </c>
    </row>
    <row r="38" spans="1:96" s="20" customFormat="1" ht="12" customHeight="1">
      <c r="A38" s="553"/>
      <c r="D38" s="23"/>
      <c r="E38" s="23"/>
    </row>
    <row r="39" spans="1:96" s="20" customFormat="1" ht="12" customHeight="1">
      <c r="A39" s="553"/>
      <c r="B39" s="75" t="s">
        <v>621</v>
      </c>
      <c r="D39" s="23"/>
      <c r="E39" s="23"/>
    </row>
    <row r="40" spans="1:96" s="20" customFormat="1" ht="12" customHeight="1">
      <c r="A40" s="553"/>
      <c r="B40" s="76" t="s">
        <v>620</v>
      </c>
      <c r="D40" s="23"/>
      <c r="E40" s="23"/>
    </row>
    <row r="41" spans="1:96" s="2" customFormat="1" ht="22.5" customHeight="1">
      <c r="A41" s="1"/>
      <c r="B41" s="1"/>
      <c r="C41" s="1"/>
      <c r="D41" s="555" t="s">
        <v>609</v>
      </c>
      <c r="E41" s="555"/>
      <c r="G41" s="20"/>
      <c r="H41" s="20"/>
      <c r="I41" s="20"/>
      <c r="J41" s="20"/>
    </row>
    <row r="42" spans="1:96" s="2" customFormat="1" ht="12" customHeight="1">
      <c r="A42" s="1"/>
      <c r="B42" s="58"/>
      <c r="C42" s="58"/>
      <c r="D42" s="58"/>
      <c r="E42" s="60" t="s">
        <v>985</v>
      </c>
      <c r="G42" s="20"/>
      <c r="H42" s="20"/>
      <c r="I42" s="20"/>
      <c r="J42" s="20"/>
    </row>
    <row r="43" spans="1:96" s="2" customFormat="1" ht="18.75" customHeight="1">
      <c r="A43" s="552"/>
      <c r="B43" s="30" t="s">
        <v>983</v>
      </c>
      <c r="C43" s="5"/>
      <c r="D43" s="6"/>
      <c r="E43" s="61" t="s">
        <v>12</v>
      </c>
      <c r="G43" s="20"/>
      <c r="H43" s="20"/>
      <c r="I43" s="20"/>
      <c r="J43" s="20"/>
    </row>
    <row r="44" spans="1:96" s="2" customFormat="1" ht="18.75" customHeight="1">
      <c r="A44" s="553"/>
      <c r="B44" s="31" t="s">
        <v>984</v>
      </c>
      <c r="C44" s="45"/>
      <c r="D44" s="46"/>
      <c r="E44" s="62" t="s">
        <v>13</v>
      </c>
    </row>
    <row r="45" spans="1:96" ht="18.75" customHeight="1">
      <c r="A45" s="11"/>
      <c r="B45" s="11"/>
      <c r="C45" s="11"/>
      <c r="D45" s="11"/>
      <c r="E45" s="11"/>
      <c r="F45" s="11"/>
      <c r="G45" s="11"/>
      <c r="H45" s="11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1:96" ht="18.75" customHeight="1" thickBot="1">
      <c r="A46" s="8"/>
      <c r="B46" s="32" t="s">
        <v>581</v>
      </c>
      <c r="D46" s="33" t="s">
        <v>582</v>
      </c>
      <c r="E46" s="6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</row>
    <row r="47" spans="1:96" ht="18.75" customHeight="1">
      <c r="A47" s="47" t="s">
        <v>89</v>
      </c>
      <c r="B47" s="48"/>
      <c r="E47" s="42" t="s">
        <v>90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</row>
    <row r="48" spans="1:96" ht="18.75" customHeight="1">
      <c r="A48" s="43"/>
      <c r="B48" s="50" t="s">
        <v>60</v>
      </c>
      <c r="C48" s="77"/>
      <c r="D48" s="52" t="s">
        <v>70</v>
      </c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</row>
    <row r="49" spans="1:96" ht="15.75" customHeight="1">
      <c r="A49" s="37">
        <v>24</v>
      </c>
      <c r="B49" s="40" t="s">
        <v>305</v>
      </c>
      <c r="C49" s="77"/>
      <c r="D49" s="53" t="s">
        <v>306</v>
      </c>
      <c r="E49" s="38">
        <v>24</v>
      </c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</row>
    <row r="50" spans="1:96" ht="15.75" customHeight="1">
      <c r="A50" s="37">
        <v>25</v>
      </c>
      <c r="B50" s="40" t="s">
        <v>785</v>
      </c>
      <c r="C50" s="77"/>
      <c r="D50" s="53" t="s">
        <v>797</v>
      </c>
      <c r="E50" s="38">
        <v>25</v>
      </c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</row>
    <row r="51" spans="1:96" ht="15.75" customHeight="1">
      <c r="A51" s="37">
        <v>26</v>
      </c>
      <c r="B51" s="40" t="s">
        <v>307</v>
      </c>
      <c r="C51" s="77"/>
      <c r="D51" s="53" t="s">
        <v>308</v>
      </c>
      <c r="E51" s="38">
        <v>26</v>
      </c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</row>
    <row r="52" spans="1:96" ht="15.75" customHeight="1">
      <c r="A52" s="37">
        <v>27</v>
      </c>
      <c r="B52" s="40" t="s">
        <v>932</v>
      </c>
      <c r="C52" s="77"/>
      <c r="D52" s="53" t="s">
        <v>933</v>
      </c>
      <c r="E52" s="38">
        <v>27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</row>
    <row r="53" spans="1:96" ht="15.75" customHeight="1">
      <c r="A53" s="37"/>
      <c r="B53" s="49"/>
      <c r="C53" s="77"/>
      <c r="D53" s="78"/>
      <c r="E53" s="3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</row>
    <row r="54" spans="1:96" ht="18.75" customHeight="1">
      <c r="A54" s="43"/>
      <c r="B54" s="72" t="s">
        <v>139</v>
      </c>
      <c r="C54" s="77"/>
      <c r="D54" s="55" t="s">
        <v>140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</row>
    <row r="55" spans="1:96" ht="15.75" customHeight="1">
      <c r="A55" s="37">
        <v>28</v>
      </c>
      <c r="B55" s="40" t="s">
        <v>605</v>
      </c>
      <c r="C55" s="77"/>
      <c r="D55" s="53" t="s">
        <v>606</v>
      </c>
      <c r="E55" s="38">
        <v>28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</row>
    <row r="56" spans="1:96" ht="15.75" customHeight="1">
      <c r="A56" s="37">
        <v>29</v>
      </c>
      <c r="B56" s="40" t="s">
        <v>594</v>
      </c>
      <c r="C56" s="77"/>
      <c r="D56" s="53" t="s">
        <v>596</v>
      </c>
      <c r="E56" s="38">
        <v>29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</row>
    <row r="57" spans="1:96" ht="15.75" customHeight="1">
      <c r="A57" s="37">
        <v>30</v>
      </c>
      <c r="B57" s="40" t="s">
        <v>149</v>
      </c>
      <c r="C57" s="77"/>
      <c r="D57" s="53" t="s">
        <v>150</v>
      </c>
      <c r="E57" s="38">
        <v>30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</row>
    <row r="58" spans="1:96" ht="15.75" customHeight="1">
      <c r="A58" s="37">
        <v>31</v>
      </c>
      <c r="B58" s="40" t="s">
        <v>595</v>
      </c>
      <c r="C58" s="77"/>
      <c r="D58" s="53" t="s">
        <v>597</v>
      </c>
      <c r="E58" s="38">
        <v>31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</row>
    <row r="59" spans="1:96" ht="15.75" customHeight="1">
      <c r="A59" s="37">
        <v>32</v>
      </c>
      <c r="B59" s="40" t="s">
        <v>309</v>
      </c>
      <c r="C59" s="77"/>
      <c r="D59" s="53" t="s">
        <v>310</v>
      </c>
      <c r="E59" s="38">
        <v>32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</row>
    <row r="60" spans="1:96" ht="15.75" customHeight="1">
      <c r="A60" s="37">
        <v>33</v>
      </c>
      <c r="B60" s="40" t="s">
        <v>311</v>
      </c>
      <c r="C60" s="77"/>
      <c r="D60" s="53" t="s">
        <v>312</v>
      </c>
      <c r="E60" s="38">
        <v>33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</row>
    <row r="61" spans="1:96" ht="15.75" customHeight="1">
      <c r="A61" s="37">
        <v>34</v>
      </c>
      <c r="B61" s="40" t="s">
        <v>313</v>
      </c>
      <c r="C61" s="77"/>
      <c r="D61" s="53" t="s">
        <v>314</v>
      </c>
      <c r="E61" s="38">
        <v>34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</row>
    <row r="62" spans="1:96" ht="15.75" customHeight="1">
      <c r="A62" s="37">
        <v>35</v>
      </c>
      <c r="B62" s="40" t="s">
        <v>315</v>
      </c>
      <c r="C62" s="77"/>
      <c r="D62" s="53" t="s">
        <v>316</v>
      </c>
      <c r="E62" s="38">
        <v>35</v>
      </c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</row>
    <row r="63" spans="1:96" ht="15.75" customHeight="1">
      <c r="A63" s="37">
        <v>36</v>
      </c>
      <c r="B63" s="40" t="s">
        <v>317</v>
      </c>
      <c r="C63" s="77"/>
      <c r="D63" s="53" t="s">
        <v>318</v>
      </c>
      <c r="E63" s="38">
        <v>36</v>
      </c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</row>
    <row r="64" spans="1:96" ht="15.75" customHeight="1">
      <c r="A64" s="8"/>
      <c r="B64" s="12"/>
      <c r="C64" s="14"/>
      <c r="D64" s="64"/>
      <c r="E64" s="6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</row>
    <row r="65" spans="1:96" ht="18.75" customHeight="1" thickBot="1">
      <c r="A65" s="8"/>
      <c r="B65" s="32" t="s">
        <v>583</v>
      </c>
      <c r="D65" s="33" t="s">
        <v>584</v>
      </c>
      <c r="E65" s="63"/>
      <c r="F65" s="8"/>
      <c r="G65" s="2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</row>
    <row r="66" spans="1:96" ht="18.75" customHeight="1">
      <c r="A66" s="47" t="s">
        <v>89</v>
      </c>
      <c r="B66" s="24"/>
      <c r="E66" s="42" t="s">
        <v>90</v>
      </c>
      <c r="F66" s="8"/>
      <c r="G66" s="64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</row>
    <row r="67" spans="1:96" ht="18.75" customHeight="1">
      <c r="A67" s="43"/>
      <c r="B67" s="50" t="s">
        <v>60</v>
      </c>
      <c r="C67" s="77"/>
      <c r="D67" s="52" t="s">
        <v>70</v>
      </c>
      <c r="E67" s="43"/>
      <c r="F67" s="8"/>
      <c r="G67" s="73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</row>
    <row r="68" spans="1:96" ht="15.75" customHeight="1">
      <c r="A68" s="37">
        <v>37</v>
      </c>
      <c r="B68" s="40" t="s">
        <v>409</v>
      </c>
      <c r="C68" s="77"/>
      <c r="D68" s="53" t="s">
        <v>410</v>
      </c>
      <c r="E68" s="38">
        <v>37</v>
      </c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</row>
    <row r="69" spans="1:96" ht="15.75" customHeight="1">
      <c r="A69" s="37">
        <v>38</v>
      </c>
      <c r="B69" s="40" t="s">
        <v>411</v>
      </c>
      <c r="C69" s="77"/>
      <c r="D69" s="53" t="s">
        <v>600</v>
      </c>
      <c r="E69" s="38">
        <v>38</v>
      </c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</row>
    <row r="70" spans="1:96" ht="15.75" customHeight="1">
      <c r="A70" s="37">
        <v>39</v>
      </c>
      <c r="B70" s="40" t="s">
        <v>413</v>
      </c>
      <c r="C70" s="77"/>
      <c r="D70" s="53" t="s">
        <v>601</v>
      </c>
      <c r="E70" s="38">
        <v>39</v>
      </c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</row>
    <row r="71" spans="1:96" ht="15.75" customHeight="1">
      <c r="A71" s="37">
        <v>40</v>
      </c>
      <c r="B71" s="40" t="s">
        <v>414</v>
      </c>
      <c r="C71" s="77"/>
      <c r="D71" s="53" t="s">
        <v>415</v>
      </c>
      <c r="E71" s="38">
        <v>40</v>
      </c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</row>
    <row r="72" spans="1:96" ht="15.75" customHeight="1">
      <c r="A72" s="37">
        <v>41</v>
      </c>
      <c r="B72" s="40" t="s">
        <v>416</v>
      </c>
      <c r="C72" s="77"/>
      <c r="D72" s="53" t="s">
        <v>417</v>
      </c>
      <c r="E72" s="38">
        <v>41</v>
      </c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</row>
    <row r="73" spans="1:96" ht="15.75" customHeight="1">
      <c r="A73" s="37">
        <v>42</v>
      </c>
      <c r="B73" s="40" t="s">
        <v>418</v>
      </c>
      <c r="C73" s="77"/>
      <c r="D73" s="53" t="s">
        <v>419</v>
      </c>
      <c r="E73" s="38">
        <v>42</v>
      </c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</row>
    <row r="74" spans="1:96" ht="15.75" customHeight="1">
      <c r="A74" s="37">
        <v>43</v>
      </c>
      <c r="B74" s="40" t="s">
        <v>420</v>
      </c>
      <c r="C74" s="77"/>
      <c r="D74" s="53" t="s">
        <v>421</v>
      </c>
      <c r="E74" s="38">
        <v>43</v>
      </c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</row>
    <row r="75" spans="1:96" ht="15.75" customHeight="1">
      <c r="A75" s="37">
        <v>44</v>
      </c>
      <c r="B75" s="40" t="s">
        <v>1012</v>
      </c>
      <c r="C75" s="77"/>
      <c r="D75" s="53" t="s">
        <v>1013</v>
      </c>
      <c r="E75" s="38">
        <v>44</v>
      </c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</row>
    <row r="76" spans="1:96" ht="6" customHeight="1">
      <c r="A76" s="37"/>
      <c r="B76" s="40"/>
      <c r="C76" s="77"/>
      <c r="D76" s="53"/>
      <c r="E76" s="3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</row>
    <row r="77" spans="1:96" s="20" customFormat="1" ht="12" customHeight="1">
      <c r="A77" s="552" t="s">
        <v>1</v>
      </c>
      <c r="B77" s="554" t="s">
        <v>2</v>
      </c>
      <c r="C77" s="554"/>
      <c r="D77" s="21"/>
      <c r="E77" s="56" t="s">
        <v>3</v>
      </c>
    </row>
    <row r="78" spans="1:96" s="20" customFormat="1" ht="12" customHeight="1">
      <c r="A78" s="553"/>
      <c r="D78" s="23"/>
      <c r="E78" s="23"/>
    </row>
    <row r="79" spans="1:96" s="20" customFormat="1" ht="12" customHeight="1">
      <c r="A79" s="553"/>
      <c r="B79" s="75" t="s">
        <v>621</v>
      </c>
      <c r="D79" s="23"/>
      <c r="E79" s="23"/>
    </row>
    <row r="80" spans="1:96" s="20" customFormat="1" ht="12" customHeight="1">
      <c r="A80" s="553"/>
      <c r="B80" s="76" t="s">
        <v>620</v>
      </c>
      <c r="D80" s="23"/>
      <c r="E80" s="23"/>
    </row>
    <row r="81" spans="1:96" s="2" customFormat="1" ht="22.5" customHeight="1">
      <c r="A81" s="1"/>
      <c r="B81" s="1"/>
      <c r="C81" s="1"/>
      <c r="D81" s="555" t="s">
        <v>609</v>
      </c>
      <c r="E81" s="555"/>
    </row>
    <row r="82" spans="1:96" s="2" customFormat="1" ht="12" customHeight="1">
      <c r="A82" s="1"/>
      <c r="B82" s="58"/>
      <c r="C82" s="58"/>
      <c r="D82" s="58"/>
      <c r="E82" s="60" t="s">
        <v>985</v>
      </c>
    </row>
    <row r="83" spans="1:96" s="2" customFormat="1" ht="18.75" customHeight="1">
      <c r="A83" s="552"/>
      <c r="B83" s="30" t="s">
        <v>983</v>
      </c>
      <c r="C83" s="5"/>
      <c r="D83" s="6"/>
      <c r="E83" s="61" t="s">
        <v>12</v>
      </c>
    </row>
    <row r="84" spans="1:96" s="2" customFormat="1" ht="18.75" customHeight="1">
      <c r="A84" s="553"/>
      <c r="B84" s="31" t="s">
        <v>984</v>
      </c>
      <c r="C84" s="45"/>
      <c r="D84" s="46"/>
      <c r="E84" s="62" t="s">
        <v>13</v>
      </c>
    </row>
    <row r="85" spans="1:96" s="2" customFormat="1" ht="18.75" customHeight="1">
      <c r="A85" s="9"/>
      <c r="B85" s="8"/>
      <c r="C85" s="45"/>
      <c r="D85" s="46"/>
      <c r="E85" s="27"/>
    </row>
    <row r="86" spans="1:96" ht="18.75" customHeight="1" thickBot="1">
      <c r="A86" s="11"/>
      <c r="B86" s="32" t="s">
        <v>661</v>
      </c>
      <c r="D86" s="33" t="s">
        <v>662</v>
      </c>
      <c r="E86" s="13"/>
      <c r="F86" s="8"/>
      <c r="G86" s="2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</row>
    <row r="87" spans="1:96" ht="18.75" customHeight="1">
      <c r="A87" s="47" t="s">
        <v>89</v>
      </c>
      <c r="B87" s="48"/>
      <c r="E87" s="42" t="s">
        <v>90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</row>
    <row r="88" spans="1:96" ht="18.75" customHeight="1">
      <c r="A88" s="43"/>
      <c r="B88" s="50" t="s">
        <v>805</v>
      </c>
      <c r="D88" s="52" t="s">
        <v>806</v>
      </c>
      <c r="E88" s="43"/>
      <c r="F88" s="8"/>
      <c r="G88" s="73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</row>
    <row r="89" spans="1:96" ht="15.75" customHeight="1">
      <c r="A89" s="37">
        <v>45</v>
      </c>
      <c r="B89" s="40" t="s">
        <v>422</v>
      </c>
      <c r="C89" s="77"/>
      <c r="D89" s="53" t="s">
        <v>423</v>
      </c>
      <c r="E89" s="38">
        <v>45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</row>
    <row r="90" spans="1:96" ht="15.75" customHeight="1">
      <c r="A90" s="37">
        <v>46</v>
      </c>
      <c r="B90" s="40" t="s">
        <v>424</v>
      </c>
      <c r="C90" s="77"/>
      <c r="D90" s="53" t="s">
        <v>425</v>
      </c>
      <c r="E90" s="38">
        <v>46</v>
      </c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</row>
    <row r="91" spans="1:96" ht="15.75" customHeight="1">
      <c r="A91" s="37">
        <v>47</v>
      </c>
      <c r="B91" s="40" t="s">
        <v>426</v>
      </c>
      <c r="C91" s="77"/>
      <c r="D91" s="53" t="s">
        <v>427</v>
      </c>
      <c r="E91" s="38">
        <v>47</v>
      </c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</row>
    <row r="92" spans="1:96" ht="15.75" customHeight="1">
      <c r="A92" s="37">
        <v>48</v>
      </c>
      <c r="B92" s="40" t="s">
        <v>428</v>
      </c>
      <c r="C92" s="77"/>
      <c r="D92" s="53" t="s">
        <v>429</v>
      </c>
      <c r="E92" s="38">
        <v>48</v>
      </c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</row>
    <row r="93" spans="1:96" ht="15.75" customHeight="1">
      <c r="A93" s="37">
        <v>49</v>
      </c>
      <c r="B93" s="40" t="s">
        <v>430</v>
      </c>
      <c r="C93" s="77"/>
      <c r="D93" s="53" t="s">
        <v>431</v>
      </c>
      <c r="E93" s="38">
        <v>49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</row>
    <row r="94" spans="1:96" ht="15.75" customHeight="1">
      <c r="A94" s="37">
        <v>50</v>
      </c>
      <c r="B94" s="40" t="s">
        <v>432</v>
      </c>
      <c r="C94" s="77"/>
      <c r="D94" s="53" t="s">
        <v>433</v>
      </c>
      <c r="E94" s="38">
        <v>50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</row>
    <row r="95" spans="1:96" ht="15.75" customHeight="1">
      <c r="A95" s="37">
        <v>51</v>
      </c>
      <c r="B95" s="40" t="s">
        <v>1014</v>
      </c>
      <c r="C95" s="77"/>
      <c r="D95" s="53" t="s">
        <v>1015</v>
      </c>
      <c r="E95" s="38">
        <v>51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</row>
    <row r="96" spans="1:96" ht="18.75" customHeight="1">
      <c r="F96" s="73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</row>
    <row r="97" spans="1:96" ht="15.75" customHeight="1">
      <c r="A97" s="43"/>
      <c r="B97" s="72" t="s">
        <v>139</v>
      </c>
      <c r="C97" s="77"/>
      <c r="D97" s="55" t="s">
        <v>140</v>
      </c>
      <c r="E97" s="4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</row>
    <row r="98" spans="1:96" ht="15.75" customHeight="1">
      <c r="A98" s="37">
        <v>52</v>
      </c>
      <c r="B98" s="40" t="s">
        <v>434</v>
      </c>
      <c r="C98" s="77"/>
      <c r="D98" s="53" t="s">
        <v>435</v>
      </c>
      <c r="E98" s="38">
        <v>52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</row>
    <row r="99" spans="1:96" ht="15.75" customHeight="1">
      <c r="A99" s="37">
        <v>53</v>
      </c>
      <c r="B99" s="40" t="s">
        <v>436</v>
      </c>
      <c r="C99" s="77"/>
      <c r="D99" s="53" t="s">
        <v>437</v>
      </c>
      <c r="E99" s="38">
        <v>53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</row>
    <row r="100" spans="1:96" ht="15.75" customHeight="1">
      <c r="A100" s="37">
        <v>54</v>
      </c>
      <c r="B100" s="40" t="s">
        <v>438</v>
      </c>
      <c r="C100" s="77"/>
      <c r="D100" s="53" t="s">
        <v>439</v>
      </c>
      <c r="E100" s="38">
        <v>54</v>
      </c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</row>
    <row r="101" spans="1:96" ht="15.75" customHeight="1">
      <c r="A101" s="37">
        <v>55</v>
      </c>
      <c r="B101" s="40" t="s">
        <v>440</v>
      </c>
      <c r="C101" s="77"/>
      <c r="D101" s="53" t="s">
        <v>441</v>
      </c>
      <c r="E101" s="38">
        <v>55</v>
      </c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</row>
    <row r="102" spans="1:96" ht="15.75" customHeight="1">
      <c r="A102" s="37">
        <v>56</v>
      </c>
      <c r="B102" s="40" t="s">
        <v>442</v>
      </c>
      <c r="C102" s="77"/>
      <c r="D102" s="53" t="s">
        <v>443</v>
      </c>
      <c r="E102" s="38">
        <v>56</v>
      </c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</row>
    <row r="103" spans="1:96" ht="15.75" customHeight="1">
      <c r="A103" s="37">
        <v>57</v>
      </c>
      <c r="B103" s="40" t="s">
        <v>444</v>
      </c>
      <c r="C103" s="77"/>
      <c r="D103" s="53" t="s">
        <v>445</v>
      </c>
      <c r="E103" s="38">
        <v>57</v>
      </c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</row>
    <row r="104" spans="1:96" ht="15.75" customHeight="1">
      <c r="A104" s="37">
        <v>58</v>
      </c>
      <c r="B104" s="40" t="s">
        <v>622</v>
      </c>
      <c r="C104" s="77"/>
      <c r="D104" s="53" t="s">
        <v>623</v>
      </c>
      <c r="E104" s="38">
        <v>58</v>
      </c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</row>
    <row r="105" spans="1:96" ht="15.75" customHeight="1">
      <c r="A105" s="37">
        <v>59</v>
      </c>
      <c r="B105" s="40" t="s">
        <v>624</v>
      </c>
      <c r="C105" s="77"/>
      <c r="D105" s="53" t="s">
        <v>625</v>
      </c>
      <c r="E105" s="38">
        <v>59</v>
      </c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</row>
    <row r="106" spans="1:96" ht="18.75" customHeight="1">
      <c r="A106" s="11"/>
      <c r="B106" s="12"/>
      <c r="C106" s="64"/>
      <c r="D106" s="64"/>
      <c r="E106" s="13"/>
      <c r="F106" s="10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</row>
    <row r="107" spans="1:96" ht="18.75" customHeight="1" thickBot="1">
      <c r="A107" s="11"/>
      <c r="B107" s="32" t="s">
        <v>626</v>
      </c>
      <c r="C107" s="64"/>
      <c r="D107" s="33" t="s">
        <v>627</v>
      </c>
      <c r="E107" s="13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</row>
    <row r="108" spans="1:96" ht="15.75" customHeight="1">
      <c r="A108" s="81" t="s">
        <v>89</v>
      </c>
      <c r="E108" s="82" t="s">
        <v>90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</row>
    <row r="109" spans="1:96" ht="15.75" customHeight="1">
      <c r="A109" s="37">
        <v>60</v>
      </c>
      <c r="B109" s="40" t="s">
        <v>628</v>
      </c>
      <c r="C109" s="77"/>
      <c r="D109" s="53" t="s">
        <v>629</v>
      </c>
      <c r="E109" s="38">
        <v>60</v>
      </c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</row>
    <row r="110" spans="1:96" ht="15.75" customHeight="1">
      <c r="A110" s="37">
        <v>61</v>
      </c>
      <c r="B110" s="40" t="s">
        <v>630</v>
      </c>
      <c r="C110" s="77"/>
      <c r="D110" s="53" t="s">
        <v>631</v>
      </c>
      <c r="E110" s="38">
        <v>61</v>
      </c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</row>
    <row r="111" spans="1:96" ht="15.75" customHeight="1">
      <c r="A111" s="37">
        <v>62</v>
      </c>
      <c r="B111" s="40" t="s">
        <v>641</v>
      </c>
      <c r="C111" s="77"/>
      <c r="D111" s="53" t="s">
        <v>642</v>
      </c>
      <c r="E111" s="38">
        <v>62</v>
      </c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</row>
    <row r="112" spans="1:96" ht="15.75" customHeight="1">
      <c r="A112" s="37">
        <v>63</v>
      </c>
      <c r="B112" s="40" t="s">
        <v>632</v>
      </c>
      <c r="C112" s="77"/>
      <c r="D112" s="53" t="s">
        <v>633</v>
      </c>
      <c r="E112" s="38">
        <v>63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</row>
    <row r="113" spans="1:96" ht="15.75" customHeight="1">
      <c r="A113" s="37">
        <v>64</v>
      </c>
      <c r="B113" s="39" t="s">
        <v>634</v>
      </c>
      <c r="C113" s="77"/>
      <c r="D113" s="53" t="s">
        <v>635</v>
      </c>
      <c r="E113" s="38">
        <v>64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</row>
    <row r="114" spans="1:96" ht="15.75" customHeight="1">
      <c r="A114" s="37"/>
      <c r="B114" s="39"/>
      <c r="C114" s="77"/>
      <c r="D114" s="53"/>
      <c r="E114" s="3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</row>
    <row r="115" spans="1:96" ht="15.75" customHeight="1">
      <c r="A115" s="37"/>
      <c r="B115" s="39"/>
      <c r="C115" s="77"/>
      <c r="D115" s="53"/>
      <c r="E115" s="3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</row>
    <row r="116" spans="1:96" ht="15.75" customHeight="1">
      <c r="A116" s="37"/>
      <c r="B116" s="39"/>
      <c r="C116" s="77"/>
      <c r="D116" s="53"/>
      <c r="E116" s="3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</row>
    <row r="117" spans="1:96" ht="9" customHeight="1">
      <c r="A117" s="37"/>
      <c r="B117" s="39"/>
      <c r="C117" s="77"/>
      <c r="D117" s="53"/>
      <c r="E117" s="3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</row>
    <row r="118" spans="1:96" ht="12" customHeight="1">
      <c r="A118" s="80"/>
      <c r="B118" s="75" t="s">
        <v>621</v>
      </c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</row>
    <row r="119" spans="1:96" ht="12" customHeight="1">
      <c r="A119" s="556"/>
      <c r="B119" s="76" t="s">
        <v>620</v>
      </c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</row>
    <row r="120" spans="1:96" ht="12" customHeight="1">
      <c r="A120" s="557"/>
      <c r="B120" s="1"/>
      <c r="C120" s="1"/>
      <c r="D120" s="555"/>
      <c r="E120" s="555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</row>
    <row r="121" spans="1:96" ht="12" customHeight="1">
      <c r="A121" s="557"/>
      <c r="B121" s="58"/>
      <c r="C121" s="58"/>
      <c r="D121" s="58"/>
      <c r="E121" s="60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</row>
  </sheetData>
  <mergeCells count="11">
    <mergeCell ref="D120:E120"/>
    <mergeCell ref="A119:A121"/>
    <mergeCell ref="D81:E81"/>
    <mergeCell ref="A83:A84"/>
    <mergeCell ref="A77:A80"/>
    <mergeCell ref="B77:C77"/>
    <mergeCell ref="A43:A44"/>
    <mergeCell ref="A37:A40"/>
    <mergeCell ref="B37:C37"/>
    <mergeCell ref="A3:A4"/>
    <mergeCell ref="D41:E41"/>
  </mergeCells>
  <hyperlinks>
    <hyperlink ref="B9" location="'tabel 1'!A1" display="Kengetallen van de melkveehouderij en het grondgebruik" xr:uid="{00000000-0004-0000-0000-000000000000}"/>
    <hyperlink ref="B10" location="'tabel 2'!A1" display="Kengetallen van de melkveehouderij per provincie" xr:uid="{00000000-0004-0000-0000-000001000000}"/>
    <hyperlink ref="B11" location="'tabel 3'!A1" display="Aantal melkveebedrijven: indeling naar aantal melk- en kalfkoeien per bedrijf" xr:uid="{00000000-0004-0000-0000-000002000000}"/>
    <hyperlink ref="B13" location="'tabel 5 '!A1" display="Melkstallen: indeling naar aantallen per soort melkstal" xr:uid="{00000000-0004-0000-0000-000003000000}"/>
    <hyperlink ref="B15" location="'tabel 7'!A1" display="Melkprijs" xr:uid="{00000000-0004-0000-0000-000004000000}"/>
    <hyperlink ref="B16" location="'tabel 8'!A1" display="Kwaliteit van aan zuivelfabrieken geleverde boerderijmelk " xr:uid="{00000000-0004-0000-0000-000005000000}"/>
    <hyperlink ref="B19" location="'tabel 11'!A1" display="Kengetallen van de melkgeitenhouderij" xr:uid="{00000000-0004-0000-0000-000006000000}"/>
    <hyperlink ref="B12" location="'tabel 4'!A1" display="Aantal melk- en kalfkoeien: indeling naar aantal melk- en kalfkoeien per bedrijf" xr:uid="{00000000-0004-0000-0000-000013000000}"/>
    <hyperlink ref="B27" location="'tabel 17'!A1" display="Aantal melkveebedrijven" xr:uid="{00000000-0004-0000-0000-000014000000}"/>
    <hyperlink ref="B28" location="'tabel 18'!A1" display="Aantal melkkoeien" xr:uid="{00000000-0004-0000-0000-000015000000}"/>
    <hyperlink ref="B30" location="'tabel 20'!A1" display="Gemiddelde koemelkproductie per bedrijf" xr:uid="{00000000-0004-0000-0000-000016000000}"/>
    <hyperlink ref="B31" location="'tabel 21'!A1" display="Productie van koemelk" xr:uid="{00000000-0004-0000-0000-000017000000}"/>
    <hyperlink ref="B32" location="'tabel 22'!A1" display="Productie van geitenmelk" xr:uid="{00000000-0004-0000-0000-000018000000}"/>
    <hyperlink ref="B33" location="'tabel 23'!A1" display="Productie van biologische melk" xr:uid="{00000000-0004-0000-0000-000019000000}"/>
    <hyperlink ref="B59" location="'tabel 32'!A1" display="Productie van boter en boterolie" xr:uid="{00000000-0004-0000-0000-000021000000}"/>
    <hyperlink ref="B60" location="'tabel 33'!A1" display="Productie van consumptiemelk" xr:uid="{00000000-0004-0000-0000-000022000000}"/>
    <hyperlink ref="B61" location="'tabel 34'!A1" display="Productie van niet-mager melkpoeder" xr:uid="{00000000-0004-0000-0000-000023000000}"/>
    <hyperlink ref="B62" location="'tabel 35'!A1" display="Productie van mager melkpoeder" xr:uid="{00000000-0004-0000-0000-000024000000}"/>
    <hyperlink ref="B63" location="'tabel 36'!A1" display="Productie van geitenkaas" xr:uid="{00000000-0004-0000-0000-000025000000}"/>
    <hyperlink ref="B68" location="'tabel 37'!A1" display="Jaargemiddelden officiële Nederlandse noteringen" xr:uid="{00000000-0004-0000-0000-00002B000000}"/>
    <hyperlink ref="B69" location="'tabel 38'!A1" display="Nederlandse uitvoer van melk- en zuivelproducten in hoeveelheden (inclusief intrahandel)" xr:uid="{00000000-0004-0000-0000-00002C000000}"/>
    <hyperlink ref="B70" location="'tabel 39'!A1" display="Nederlandse uitvoer van melk- en zuivelproducten in waarden (inclusief intrahandel)" xr:uid="{00000000-0004-0000-0000-00002D000000}"/>
    <hyperlink ref="B71" location="'tabel 40'!A1" display="Nederlandse uitvoer van kaas (inclusief intrahandel)" xr:uid="{00000000-0004-0000-0000-00002E000000}"/>
    <hyperlink ref="B72" location="'tabel 41'!A1" display="Nederlandse uitvoer van boter en boterolie (inclusief intrahandel)" xr:uid="{00000000-0004-0000-0000-00002F000000}"/>
    <hyperlink ref="B73" location="'tabel 42'!A1" display="Nederlandse uitvoer van niet-mager melkpoeder (inclusief intrahandel)" xr:uid="{00000000-0004-0000-0000-000030000000}"/>
    <hyperlink ref="B74" location="'tabel 43'!A1" display="Nederlandse uitvoer van mager melkpoeder (inclusief intrahandel)" xr:uid="{00000000-0004-0000-0000-000031000000}"/>
    <hyperlink ref="B89" location="'tabel 45'!A1" display="Nederlandse invoer van melk- en zuivelproducten in hoeveelheden (inclusief intrahandel)" xr:uid="{00000000-0004-0000-0000-000032000000}"/>
    <hyperlink ref="B90" location="'tabel 46'!A1" display="Nederlandse invoer van melk- en zuivelproducten in waarden (inclusief intrahandel)" xr:uid="{00000000-0004-0000-0000-000033000000}"/>
    <hyperlink ref="B91" location="'tabel 47'!A1" display="Nederlandse invoer van kaas (inclusief intrahandel)" xr:uid="{00000000-0004-0000-0000-000034000000}"/>
    <hyperlink ref="B92" location="'tabel 48'!A1" display="Nederlandse invoer van boter en boterolie (inclusief intrahandel)" xr:uid="{00000000-0004-0000-0000-000035000000}"/>
    <hyperlink ref="B93" location="'tabel 49'!A1" display="Nederlandse invoer van niet-mager melkpoeder (inclusief intrahandel)" xr:uid="{00000000-0004-0000-0000-000036000000}"/>
    <hyperlink ref="B94" location="'tabel 50'!A1" display="Nederlandse invoer van mager melkpoeder (inclusief intrahandel)" xr:uid="{00000000-0004-0000-0000-000037000000}"/>
    <hyperlink ref="B98" location="'tabel 52'!A1" display="Mondiale uitvoer van kaas" xr:uid="{00000000-0004-0000-0000-000045000000}"/>
    <hyperlink ref="B99" location="'tabel 53'!A1" display="Mondiale uitvoer van boter en boterolie" xr:uid="{00000000-0004-0000-0000-000046000000}"/>
    <hyperlink ref="B100" location="'tabel 54'!A1" display="Mondiale uitvoer van niet-mager melkpoeder" xr:uid="{00000000-0004-0000-0000-000047000000}"/>
    <hyperlink ref="B101" location="'tabel 55'!A1" display="Mondiale uitvoer van mager melkpoeder" xr:uid="{00000000-0004-0000-0000-000048000000}"/>
    <hyperlink ref="B102" location="'tabel 56'!A1" display="Mondiale invoer van kaas" xr:uid="{00000000-0004-0000-0000-000049000000}"/>
    <hyperlink ref="B103" location="'tabel 57'!A1" display="Mondiale invoer van boter en boterolie" xr:uid="{00000000-0004-0000-0000-00004A000000}"/>
    <hyperlink ref="D100" location="'tabel 54'!A1" display="Global export of non-skimmed milk powder" xr:uid="{00000000-0004-0000-0000-00004D000000}"/>
    <hyperlink ref="D103" location="'tabel 57'!A1" display="Global import of butter and butter oil" xr:uid="{00000000-0004-0000-0000-000050000000}"/>
    <hyperlink ref="B55" location="'tabel 28'!A1" display="Voorraden boter en mager melkpoeder in de EU" xr:uid="{00000000-0004-0000-0000-000051000000}"/>
    <hyperlink ref="B56" location="'tabel 29'!A1" display="Grootste zuivelconcerns in de wereld" xr:uid="{00000000-0004-0000-0000-000052000000}"/>
    <hyperlink ref="B58" location="'tabel 31'!A1" display="Productie van fabriekskaas (alleen uit koemelk)" xr:uid="{00000000-0004-0000-0000-000053000000}"/>
    <hyperlink ref="B104" location="'tabel 58'!A1" display="Mondiale invoer van niet-mager melkpoeder" xr:uid="{00000000-0004-0000-0000-000057000000}"/>
    <hyperlink ref="B105" location="'tabel 59'!A1" display="Mondiale invoer van mager melkpoeder" xr:uid="{00000000-0004-0000-0000-000058000000}"/>
    <hyperlink ref="B109" location="'tabel 60'!A1" display="Consumentenprijsindices" xr:uid="{00000000-0004-0000-0000-000059000000}"/>
    <hyperlink ref="B110" location="'tabel 61'!A1" display="Totale consumptie en per hoofd verbruikte hoeveelheden melk en zuivelproducten" xr:uid="{00000000-0004-0000-0000-00005C000000}"/>
    <hyperlink ref="B111" location="'tabel 62'!A1" display="Hoofdelijk verbruik van kaas" xr:uid="{00000000-0004-0000-0000-00005D000000}"/>
    <hyperlink ref="B112" location="'tabel 63'!A1" display="Hoofdelijk verbruik van boter" xr:uid="{00000000-0004-0000-0000-00005E000000}"/>
    <hyperlink ref="B113" location="'tabel 64'!A1" display="Hoofdelijk verbruik consumptiemelk" xr:uid="{00000000-0004-0000-0000-00005F000000}"/>
    <hyperlink ref="D104" location="'tabel 58'!A1" display="Global import of non-skimmed milk powder" xr:uid="{00000000-0004-0000-0000-000060000000}"/>
    <hyperlink ref="D105" location="'tabel 59'!A1" display="Global import of skimmed milk powder" xr:uid="{00000000-0004-0000-0000-000061000000}"/>
    <hyperlink ref="D112" location="'tabel 63'!A1" display="Per capita consumption of butter" xr:uid="{00000000-0004-0000-0000-000067000000}"/>
    <hyperlink ref="B49" location="'tabel 24'!A1" display="Kengetallen zuivelindustrie" xr:uid="{00000000-0004-0000-0000-000069000000}"/>
    <hyperlink ref="B50" location="'tabel 25'!A1" display="Melkaanvoer en verwerking van koemelk" xr:uid="{00000000-0004-0000-0000-00006A000000}"/>
    <hyperlink ref="B51" location="'tabel 26'!A1" display="Productie van fabriekskaas per soort" xr:uid="{00000000-0004-0000-0000-00006B000000}"/>
    <hyperlink ref="B17" location="'tabel 9'!A1" display="Dierlijke mest: mineralenuitscheiding, indeling naar type dier" xr:uid="{00000000-0004-0000-0000-000071000000}"/>
    <hyperlink ref="B18" location="'tabel 10'!A1" display="Runderslachtingen" xr:uid="{00000000-0004-0000-0000-000073000000}"/>
    <hyperlink ref="B29" location="'tabel 19'!A1" display="Gemiddelde melkgift per koe" xr:uid="{00000000-0004-0000-0000-000075000000}"/>
    <hyperlink ref="B14" location="'tabel 6'!A1" display="Weidegang" xr:uid="{00000000-0004-0000-0000-000076000000}"/>
    <hyperlink ref="B21" location="'tabel 13'!A1" display="Aantal melkgeiten: indeling naar aantal melkgeiten per bedrijf" xr:uid="{00000000-0004-0000-0000-000008000000}"/>
    <hyperlink ref="B23" location="'tabel 15'!A1" display="Aantal melkschapenbedrijven: indeling naar aantal melkschapen per bedrijf" xr:uid="{6A17E506-ECA6-4066-B107-C4ADFF68FBA7}"/>
    <hyperlink ref="B24" location="'tabel 16'!A1" display="Aantal melkschapen: indeling naar aantal melkschapen per bedrijf" xr:uid="{6BDBCCC0-E405-48E8-A111-33C7B768535A}"/>
    <hyperlink ref="B20" location="'tabel 12'!A1" display="Aantal melkgeitenbedrijven: indeling naar aantal melkgeiten per bedrijf" xr:uid="{00000000-0004-0000-0000-000007000000}"/>
    <hyperlink ref="B22" location="'tabel 14'!A1" display="Kengetallen melkschapen- en buffelmelkhouderij" xr:uid="{F192319D-F28F-4926-A1D3-39E0127E3892}"/>
    <hyperlink ref="B57" location="'tabel 30'!A1" display="Aanvoer van koemelk" xr:uid="{C29E6F8B-C1AE-4243-A46C-30C2FECC0E55}"/>
    <hyperlink ref="D9" location="'tabel 1'!A1" display="Key figures for dairy farming and use of land" xr:uid="{36FF4E4B-F652-4372-8753-07B0981631BC}"/>
    <hyperlink ref="D10" location="'tabel 2'!A1" display="Key figures for dairy farming per province" xr:uid="{B1722637-6AA8-490E-973C-917B6FFD694E}"/>
    <hyperlink ref="D11" location="'tabel 3'!A1" display="Number of dairy farms: classified according to the number of dairy cows per farm" xr:uid="{ADAF7D94-D726-4262-A083-98C176BF4AD4}"/>
    <hyperlink ref="D12" location="'tabel 4'!A1" display="Number of dairy cows: classified according to the number of dairy cows per farm" xr:uid="{217295FC-6980-4C62-8330-42A9CE2D835C}"/>
    <hyperlink ref="D13" location="'tabel 5 '!A1" display="Milking parlours: classified according to the number of different types of milking parlours" xr:uid="{CC655329-74C5-41BF-B49F-2766572E26C4}"/>
    <hyperlink ref="D15" location="'tabel 7'!A1" display="Milk price" xr:uid="{591FA653-EFE3-46E0-A096-E71804829359}"/>
    <hyperlink ref="D16" location="'tabel 8'!A1" display="Quality of raw milk supplied to dairy factories" xr:uid="{DB6F9D04-D63E-4861-8F3A-B531BEF30037}"/>
    <hyperlink ref="D19" location="'tabel 11'!A1" display="Key figures for dairy goat farming" xr:uid="{57AE02F7-7536-4E36-8041-BB808A1A27F5}"/>
    <hyperlink ref="D20" location="'tabel 12'!A1" display="Number of dairy goat farms: classified according to the number of dairy goats per farm" xr:uid="{F28405E0-4AAD-43A5-8AF8-79C7C7BC8C49}"/>
    <hyperlink ref="D17" location="'tabel 9'!A1" display="Animal manure: excretion of nutrients, classified according to animal origin" xr:uid="{B55312E3-1D60-43CB-8F03-E3A3E56A9155}"/>
    <hyperlink ref="D18" location="'tabel 10'!A1" display="Cattle slaughterings" xr:uid="{995C37BD-A6F6-4DF0-B30A-E41184BF7EAA}"/>
    <hyperlink ref="D14" location="'tabel 6'!A1" display="Outdoor grazing" xr:uid="{75FD66F7-41E4-486C-9206-4DA1824FFEF4}"/>
    <hyperlink ref="D21" location="'tabel 13'!A1" display="Number of dairy goats: classified according to the number of dairy goats per farm" xr:uid="{9ACC0021-FCD5-404C-BF39-48D69FD4DF73}"/>
    <hyperlink ref="D22" location="'tabel 14'!A1" display="Key figures for dairy sheep and dairy buffalo farming" xr:uid="{01C6287F-EBB3-4497-92C5-60D49F595BC6}"/>
    <hyperlink ref="D23" location="'tabel 15'!A1" display="Number of dairy sheep farms: classified according to the number of dairy sheep per farm" xr:uid="{48F7E246-02C4-4391-A0A9-69D9D0C8B1BF}"/>
    <hyperlink ref="D24" location="'tabel 16'!A1" display="Number of dairy sheep: classified according to the number of dairy sheep per farm" xr:uid="{85A27B34-D665-446A-B51F-59948E9C53F6}"/>
    <hyperlink ref="D113" location="'tabel 64'!A1" display="Per capita consumption of liquid milk" xr:uid="{3EDB5253-C3B8-42E9-A73B-5561CF876AC9}"/>
    <hyperlink ref="D111" location="'tabel 62'!A1" display="Per capita consumption of cheese" xr:uid="{06175C3B-E4DD-4519-A261-75D6C267E1B7}"/>
    <hyperlink ref="D110" location="'tabel 61'!A1" display="Total and per capita consumption of milk and dairy products" xr:uid="{E934389F-0049-49EE-B240-A7BCFF48748C}"/>
    <hyperlink ref="D109" location="'tabel 60'!A1" display="Consumer price indexes" xr:uid="{BDCD0CEE-E8B3-475D-BAEE-DF5EC5FB851E}"/>
    <hyperlink ref="D102" location="'tabel 56'!A1" display="Global import of cheese" xr:uid="{B405B903-4B7C-4D7F-A6E5-CB9B151CB4A6}"/>
    <hyperlink ref="D101" location="'tabel 55'!A1" display="Global export of skimmed milk powder" xr:uid="{BBFB3DFB-A61D-45DB-ACC6-7A2A65654D5E}"/>
    <hyperlink ref="D99" location="'tabel 53'!A1" display="Global export of butter and butter oil" xr:uid="{642E81BB-69F2-4984-ADC6-1886DBC7053C}"/>
    <hyperlink ref="D98" location="'tabel 52'!A1" display="Global export of cheese" xr:uid="{196D73FA-152D-4DF6-B360-F6B5EFF3E12E}"/>
    <hyperlink ref="D89" location="'tabel 45'!A1" display="Dutch imports of milk and dairy products, by quantities (intra-trade included)" xr:uid="{A9265AA7-E65D-4741-9072-0BF6DB0D627F}"/>
    <hyperlink ref="D90" location="'tabel 46'!A1" display="Dutch imports of milk and dairy products, by value (intra-trade included)" xr:uid="{07068417-02A6-48FE-9523-A1948BCA1F16}"/>
    <hyperlink ref="D91" location="'tabel 47'!A1" display="Dutch import of cheese (intra-trade included)" xr:uid="{B08BF659-1293-478C-AC48-8781FCFFC7CF}"/>
    <hyperlink ref="D92" location="'tabel 48'!A1" display="Dutch import of butter and butter oil (intra-trade included)" xr:uid="{6CDC9920-8C35-4F9A-B3C2-2587C6A88226}"/>
    <hyperlink ref="D93" location="'tabel 49'!A1" display="Dutch import of non-skimmed milk powder (intra-trade included)" xr:uid="{B24A7364-70FA-4BDE-8878-6CAA0BDB6D8C}"/>
    <hyperlink ref="D94" location="'tabel 50'!A1" display="Dutch import of skimmed milk powder (intra-trade included)" xr:uid="{804DFE84-C608-43D1-8073-F2534EE6D117}"/>
    <hyperlink ref="D27" location="'tabel 17'!A1" display="Number of dairy farms" xr:uid="{A787EC0E-EBDA-4C53-BC64-8E6516DFAE9B}"/>
    <hyperlink ref="D28" location="'tabel 18'!A1" display="Number of dairy cows" xr:uid="{A6C5937A-F842-44F5-BAF9-5CE9A08FC13A}"/>
    <hyperlink ref="D29" location="'tabel 19'!A1" display="Average milk yield per cow" xr:uid="{304E6F74-A4B5-4F4C-873E-24B4AA36B8C6}"/>
    <hyperlink ref="D30" location="'tabel 20'!A1" display="Average cows' milk production per farm" xr:uid="{72923996-D2AD-4E10-84DC-342C65336203}"/>
    <hyperlink ref="D31" location="'tabel 21'!A1" display="Production of cow's milk" xr:uid="{0FBEA755-313A-458C-8074-6AE561CD1E87}"/>
    <hyperlink ref="D32" location="'tabel 22'!A1" display="Production of goats' milk" xr:uid="{33DC1EE7-5309-4856-B3E3-1C1A54AA5F38}"/>
    <hyperlink ref="D33" location="'tabel 23'!A1" display="Production of organic milk" xr:uid="{508296C9-6ABD-4DD8-9020-AC25C3001DA1}"/>
    <hyperlink ref="B52" location="'tabel 27'!A1" display="Productie en verwerking van geitenmelk" xr:uid="{42870B89-D87D-4BDC-92ED-4D6574EE6349}"/>
    <hyperlink ref="D52" location="'tabel 27'!A1" display="Goat's milk production and processing" xr:uid="{629D2C49-CA92-401B-BE55-07F9269E7A37}"/>
    <hyperlink ref="D55" location="'tabel 28'!A1" display="EU stocks of butter and skimmed milk powder" xr:uid="{319459B8-1BCB-49FF-A51C-9F74A720557F}"/>
    <hyperlink ref="D56" location="'tabel 29'!A1" display="Largest dairy companies in the world" xr:uid="{3995BDD4-21D6-4677-AF28-8A0BB05821F1}"/>
    <hyperlink ref="D57" location="'tabel 30'!A1" display="Deliveries of cows' milk" xr:uid="{F5878607-A6CA-4079-AADD-764510F1BC8F}"/>
    <hyperlink ref="D58" location="'tabel 31'!A1" display="Production of factory cheese (cows' milk only)" xr:uid="{955C5077-9C2B-4CD1-83D8-BAAF930C35D6}"/>
    <hyperlink ref="D59" location="'tabel 32'!A1" display="Production of butter and butteroil" xr:uid="{BBC52A19-4FDC-4100-92C9-09F681627860}"/>
    <hyperlink ref="D60" location="'tabel 33'!A1" display="Production of liquid milk" xr:uid="{52AFF273-E345-437E-9006-BEB5BF3A1562}"/>
    <hyperlink ref="D49" location="'tabel 24'!A1" display="Key figures of milk processing industry" xr:uid="{46B06AFC-D1D7-41B8-B04A-0C6D1B661EE8}"/>
    <hyperlink ref="D50" location="'tabel 25'!A1" display="Deliveries and processing of cows' milk" xr:uid="{04794C82-A964-4BE7-BC51-778AA5944B8E}"/>
    <hyperlink ref="D51" location="'tabel 26'!A1" display="Production of factory cheese, per type" xr:uid="{6EA62938-2A44-49DF-B2DE-7D7938481AC9}"/>
    <hyperlink ref="D61" location="'tabel 34'!A1" display="Production of non-skimmed milk powder" xr:uid="{98573214-68C0-4D99-BAA3-6B0BAC7EA53A}"/>
    <hyperlink ref="D62" location="'tabel 35'!A1" display="Production of skimmed milk powder" xr:uid="{E19849C3-02F2-45BF-B3F5-89AE3258C3A3}"/>
    <hyperlink ref="D63" location="'tabel 36'!A1" display="Production of cheese from goats' milk" xr:uid="{E87D47FE-1DDB-45E5-B51A-0D3B82E85644}"/>
    <hyperlink ref="D68" location="'tabel 37'!A1" display="Dutch official quotations, yearly averages" xr:uid="{3F41C956-4119-4CCD-9857-79A339C42A13}"/>
    <hyperlink ref="D69" location="'tabel 38'!A1" display="Dutch export of milk and dairy products, by quantities (intra-trade included)" xr:uid="{41010047-C60F-4DAC-9E48-1C55C292FE10}"/>
    <hyperlink ref="D70" location="'tabel 39'!A1" display="Dutch export of milk and dairy products, by value (intra-trade included)" xr:uid="{B6038021-2EC9-431B-B8A3-39AA31B12FFC}"/>
    <hyperlink ref="D71" location="'tabel 40'!A1" display="Dutch export of cheese (intra-trade included)" xr:uid="{60D66D9D-C768-44EF-B9A2-82944B32A201}"/>
    <hyperlink ref="D72" location="'tabel 41'!A1" display="Dutch export of butter and butter oil (intra-trade included)" xr:uid="{FB6D8775-AA0A-40B8-A38E-F65849E4CD6F}"/>
    <hyperlink ref="D73" location="'tabel 42'!A1" display="Dutch export of non-skimmed milk powder (intra-trade included)" xr:uid="{B21F1786-920F-4B7C-9872-CAD06EF486D2}"/>
    <hyperlink ref="D74" location="'tabel 43'!A1" display="Dutch export of skimmed milk powder (intra-trade included)" xr:uid="{8162A0D3-2D35-4DA5-A5D0-8D474B7BD192}"/>
    <hyperlink ref="B75" location="'tabel 44'!A1" display="Nederlandse uitvoer van melk en room (inclusief intrahandel)" xr:uid="{B99701C4-B827-46F5-9ED5-65D8EBC8D222}"/>
    <hyperlink ref="D75" location="'tabel 44'!A1" display="Dutch export of milk and cream (intra-trade included)" xr:uid="{0CCCF674-EE2C-4F92-9CBF-59CB3B180029}"/>
    <hyperlink ref="B95" location="'tabel 51'!A1" display="Nederlandse invoer van melk en room (inclusief intrahandel)" xr:uid="{1648F190-6EB3-4530-88AD-DBCFA311F00A}"/>
    <hyperlink ref="D95" location="'tabel 51'!A1" display="Dutch import of milk and cream (intra-trade included)" xr:uid="{26C92300-4883-4951-8EC1-CA8FD99EC8AF}"/>
  </hyperlinks>
  <printOptions horizontalCentered="1"/>
  <pageMargins left="0.19685039370078741" right="0.19685039370078741" top="0.39370078740157483" bottom="0.19685039370078741" header="0.51181102362204722" footer="0.51181102362204722"/>
  <pageSetup paperSize="9" scale="8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BBD25B"/>
  </sheetPr>
  <dimension ref="A1:J5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11" style="221" customWidth="1"/>
    <col min="10" max="10" width="30" style="2" customWidth="1"/>
    <col min="11" max="16384" width="9.5" style="2"/>
  </cols>
  <sheetData>
    <row r="1" spans="1:10" ht="23" customHeight="1">
      <c r="A1" s="1"/>
      <c r="B1" s="1"/>
      <c r="C1" s="213"/>
      <c r="D1" s="213"/>
      <c r="E1" s="213"/>
      <c r="F1" s="213"/>
      <c r="G1" s="213"/>
      <c r="H1" s="213"/>
      <c r="I1" s="213"/>
      <c r="J1" s="109" t="s">
        <v>609</v>
      </c>
    </row>
    <row r="2" spans="1:10" ht="12" customHeight="1">
      <c r="A2" s="1"/>
      <c r="B2" s="3"/>
      <c r="C2" s="214"/>
      <c r="D2" s="214"/>
      <c r="E2" s="3"/>
      <c r="F2" s="3"/>
      <c r="G2" s="3"/>
      <c r="H2" s="3"/>
      <c r="I2" s="3"/>
      <c r="J2" s="357" t="s">
        <v>986</v>
      </c>
    </row>
    <row r="3" spans="1:10" ht="18" customHeight="1">
      <c r="A3" s="559">
        <v>9</v>
      </c>
      <c r="B3" s="574" t="s">
        <v>735</v>
      </c>
      <c r="C3" s="575"/>
      <c r="D3" s="575"/>
      <c r="E3" s="576"/>
      <c r="F3" s="576"/>
      <c r="G3" s="576"/>
      <c r="H3" s="563"/>
      <c r="I3" s="563"/>
      <c r="J3" s="125" t="s">
        <v>585</v>
      </c>
    </row>
    <row r="4" spans="1:10" ht="30" customHeight="1">
      <c r="A4" s="560"/>
      <c r="B4" s="572" t="s">
        <v>736</v>
      </c>
      <c r="C4" s="576"/>
      <c r="D4" s="576"/>
      <c r="E4" s="576"/>
      <c r="F4" s="576"/>
      <c r="G4" s="576"/>
      <c r="H4" s="563"/>
      <c r="I4" s="563"/>
      <c r="J4" s="225" t="s">
        <v>586</v>
      </c>
    </row>
    <row r="5" spans="1:10" ht="14.25" customHeight="1">
      <c r="C5" s="142"/>
      <c r="D5" s="142"/>
      <c r="E5" s="142"/>
      <c r="F5" s="142"/>
      <c r="G5" s="142"/>
      <c r="H5" s="142"/>
      <c r="I5" s="142"/>
    </row>
    <row r="6" spans="1:10" ht="14.25" customHeight="1">
      <c r="C6" s="216"/>
      <c r="D6" s="216"/>
      <c r="E6" s="216"/>
      <c r="F6" s="216"/>
      <c r="G6" s="216"/>
      <c r="H6" s="216"/>
      <c r="I6" s="216"/>
    </row>
    <row r="7" spans="1:10" ht="14.25" customHeight="1">
      <c r="C7" s="216"/>
      <c r="D7" s="216"/>
      <c r="E7" s="216"/>
      <c r="F7" s="216"/>
      <c r="G7" s="216"/>
      <c r="H7" s="216"/>
      <c r="I7" s="216"/>
    </row>
    <row r="8" spans="1:10" ht="14.25" customHeight="1">
      <c r="A8" s="231" t="s">
        <v>737</v>
      </c>
      <c r="B8" s="130"/>
      <c r="C8" s="131"/>
      <c r="D8" s="131"/>
      <c r="E8" s="131"/>
      <c r="F8" s="131"/>
      <c r="G8" s="131"/>
      <c r="H8" s="131"/>
      <c r="I8" s="131"/>
      <c r="J8" s="276" t="s">
        <v>738</v>
      </c>
    </row>
    <row r="9" spans="1:10" s="24" customFormat="1" ht="14.25" customHeight="1">
      <c r="A9" s="2"/>
      <c r="B9" s="2"/>
      <c r="C9" s="216"/>
      <c r="D9" s="216"/>
      <c r="E9" s="216"/>
      <c r="F9" s="216"/>
      <c r="G9" s="216"/>
      <c r="H9" s="216"/>
      <c r="I9" s="216"/>
      <c r="J9" s="2"/>
    </row>
    <row r="10" spans="1:10" s="24" customFormat="1" ht="18.75" customHeight="1">
      <c r="A10" s="34" t="s">
        <v>844</v>
      </c>
      <c r="B10" s="2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844</v>
      </c>
    </row>
    <row r="11" spans="1:10" s="24" customFormat="1" ht="14.25" customHeight="1">
      <c r="A11" s="88"/>
      <c r="B11" s="2"/>
      <c r="C11" s="216"/>
      <c r="D11" s="216"/>
      <c r="E11" s="216"/>
      <c r="F11" s="216"/>
      <c r="G11" s="216"/>
      <c r="H11" s="216"/>
      <c r="I11" s="216"/>
      <c r="J11" s="2"/>
    </row>
    <row r="12" spans="1:10" s="24" customFormat="1" ht="14.25" customHeight="1">
      <c r="A12" s="75" t="s">
        <v>665</v>
      </c>
      <c r="B12" s="118"/>
      <c r="C12" s="277">
        <v>96200</v>
      </c>
      <c r="D12" s="277">
        <v>103600</v>
      </c>
      <c r="E12" s="277">
        <v>85700</v>
      </c>
      <c r="F12" s="277">
        <v>82700</v>
      </c>
      <c r="G12" s="277">
        <v>83200</v>
      </c>
      <c r="H12" s="277">
        <v>86300</v>
      </c>
      <c r="I12" s="277">
        <v>84400</v>
      </c>
      <c r="J12" s="36" t="s">
        <v>666</v>
      </c>
    </row>
    <row r="13" spans="1:10" s="24" customFormat="1" ht="14.25" customHeight="1">
      <c r="A13" s="275" t="s">
        <v>667</v>
      </c>
      <c r="B13" s="118"/>
      <c r="C13" s="277">
        <v>84200</v>
      </c>
      <c r="D13" s="277">
        <v>92800</v>
      </c>
      <c r="E13" s="277">
        <v>75500</v>
      </c>
      <c r="F13" s="277">
        <v>73600</v>
      </c>
      <c r="G13" s="277">
        <v>74200</v>
      </c>
      <c r="H13" s="277">
        <v>77200</v>
      </c>
      <c r="I13" s="277">
        <v>75600</v>
      </c>
      <c r="J13" s="36" t="s">
        <v>668</v>
      </c>
    </row>
    <row r="14" spans="1:10" s="24" customFormat="1" ht="14.25" customHeight="1">
      <c r="A14" s="75" t="s">
        <v>669</v>
      </c>
      <c r="B14" s="118"/>
      <c r="C14" s="277">
        <v>12000</v>
      </c>
      <c r="D14" s="277">
        <v>10900</v>
      </c>
      <c r="E14" s="277">
        <v>10200</v>
      </c>
      <c r="F14" s="277">
        <v>9100</v>
      </c>
      <c r="G14" s="277">
        <v>9100</v>
      </c>
      <c r="H14" s="277">
        <v>9100</v>
      </c>
      <c r="I14" s="277">
        <v>8800</v>
      </c>
      <c r="J14" s="36" t="s">
        <v>670</v>
      </c>
    </row>
    <row r="15" spans="1:10" s="24" customFormat="1" ht="14.25" customHeight="1">
      <c r="A15" s="75"/>
      <c r="B15" s="118"/>
      <c r="C15" s="264"/>
      <c r="D15" s="264"/>
      <c r="E15" s="264"/>
      <c r="F15" s="264"/>
      <c r="G15" s="264"/>
      <c r="H15" s="264"/>
      <c r="I15" s="264"/>
      <c r="J15" s="75"/>
    </row>
    <row r="16" spans="1:10" s="24" customFormat="1" ht="14.25" customHeight="1">
      <c r="A16" s="75" t="s">
        <v>671</v>
      </c>
      <c r="B16" s="118"/>
      <c r="C16" s="264">
        <v>45500</v>
      </c>
      <c r="D16" s="264">
        <v>40100</v>
      </c>
      <c r="E16" s="264">
        <v>36800</v>
      </c>
      <c r="F16" s="264">
        <v>36700</v>
      </c>
      <c r="G16" s="264">
        <v>34500</v>
      </c>
      <c r="H16" s="264">
        <v>34400</v>
      </c>
      <c r="I16" s="264">
        <v>32800</v>
      </c>
      <c r="J16" s="36" t="s">
        <v>672</v>
      </c>
    </row>
    <row r="17" spans="1:10" s="24" customFormat="1" ht="14.25" customHeight="1">
      <c r="A17" s="75" t="s">
        <v>673</v>
      </c>
      <c r="B17" s="118"/>
      <c r="C17" s="264">
        <v>29100</v>
      </c>
      <c r="D17" s="264">
        <v>28300</v>
      </c>
      <c r="E17" s="264">
        <v>25100</v>
      </c>
      <c r="F17" s="264">
        <v>24100</v>
      </c>
      <c r="G17" s="264">
        <v>23200</v>
      </c>
      <c r="H17" s="264">
        <v>22500</v>
      </c>
      <c r="I17" s="264">
        <v>23000</v>
      </c>
      <c r="J17" s="36" t="s">
        <v>674</v>
      </c>
    </row>
    <row r="18" spans="1:10" s="24" customFormat="1" ht="14.25" customHeight="1">
      <c r="A18" s="75" t="s">
        <v>675</v>
      </c>
      <c r="B18" s="118"/>
      <c r="C18" s="264">
        <v>8100</v>
      </c>
      <c r="D18" s="264">
        <v>8000</v>
      </c>
      <c r="E18" s="264">
        <v>7900</v>
      </c>
      <c r="F18" s="264">
        <v>7300</v>
      </c>
      <c r="G18" s="264">
        <v>7100</v>
      </c>
      <c r="H18" s="264">
        <v>7100</v>
      </c>
      <c r="I18" s="264">
        <v>7300</v>
      </c>
      <c r="J18" s="36" t="s">
        <v>302</v>
      </c>
    </row>
    <row r="19" spans="1:10" s="24" customFormat="1" ht="5.25" customHeight="1">
      <c r="A19" s="249"/>
      <c r="B19" s="249"/>
      <c r="C19" s="250"/>
      <c r="D19" s="250"/>
      <c r="E19" s="250"/>
      <c r="F19" s="250"/>
      <c r="G19" s="250"/>
      <c r="H19" s="250"/>
      <c r="I19" s="250"/>
      <c r="J19" s="250"/>
    </row>
    <row r="20" spans="1:10" s="24" customFormat="1" ht="5.25" customHeight="1">
      <c r="A20" s="118"/>
      <c r="B20" s="118"/>
      <c r="C20" s="235"/>
      <c r="D20" s="235"/>
      <c r="E20" s="235"/>
      <c r="F20" s="235"/>
      <c r="G20" s="235"/>
      <c r="H20" s="235"/>
      <c r="I20" s="235"/>
      <c r="J20" s="235"/>
    </row>
    <row r="21" spans="1:10" s="24" customFormat="1" ht="14.5" customHeight="1">
      <c r="A21" s="258" t="s">
        <v>205</v>
      </c>
      <c r="B21" s="237"/>
      <c r="C21" s="113">
        <v>178900</v>
      </c>
      <c r="D21" s="113">
        <v>180100</v>
      </c>
      <c r="E21" s="113">
        <v>155500</v>
      </c>
      <c r="F21" s="113">
        <v>150700</v>
      </c>
      <c r="G21" s="113">
        <v>148000</v>
      </c>
      <c r="H21" s="113">
        <v>150400</v>
      </c>
      <c r="I21" s="113">
        <v>147500</v>
      </c>
      <c r="J21" s="246" t="s">
        <v>206</v>
      </c>
    </row>
    <row r="22" spans="1:10" s="24" customFormat="1" ht="14.5" customHeight="1">
      <c r="C22" s="150"/>
      <c r="D22" s="150"/>
      <c r="E22" s="217"/>
      <c r="F22" s="217"/>
      <c r="G22" s="217"/>
      <c r="H22" s="217"/>
      <c r="I22" s="217"/>
      <c r="J22" s="98"/>
    </row>
    <row r="23" spans="1:10" s="24" customFormat="1" ht="14.5" customHeight="1">
      <c r="A23" s="201"/>
      <c r="B23" s="2"/>
      <c r="C23" s="2"/>
      <c r="D23" s="2"/>
      <c r="E23" s="218"/>
      <c r="F23" s="218"/>
      <c r="G23" s="218"/>
      <c r="H23" s="218"/>
      <c r="I23" s="218"/>
    </row>
    <row r="24" spans="1:10" s="24" customFormat="1" ht="14.5" customHeight="1">
      <c r="C24" s="218"/>
      <c r="D24" s="218"/>
      <c r="E24" s="218"/>
      <c r="F24" s="218"/>
      <c r="G24" s="218"/>
      <c r="H24" s="218"/>
      <c r="I24" s="218"/>
    </row>
    <row r="25" spans="1:10" s="24" customFormat="1" ht="14.25" customHeight="1">
      <c r="A25" s="231" t="s">
        <v>739</v>
      </c>
      <c r="B25" s="130"/>
      <c r="C25" s="131"/>
      <c r="D25" s="131"/>
      <c r="E25" s="131"/>
      <c r="F25" s="131"/>
      <c r="G25" s="131"/>
      <c r="H25" s="131"/>
      <c r="I25" s="131"/>
      <c r="J25" s="276" t="s">
        <v>740</v>
      </c>
    </row>
    <row r="26" spans="1:10" s="24" customFormat="1" ht="14.25" customHeight="1">
      <c r="A26" s="2"/>
      <c r="B26" s="2"/>
      <c r="C26" s="216"/>
      <c r="D26" s="216"/>
      <c r="E26" s="216"/>
      <c r="F26" s="216"/>
      <c r="G26" s="216"/>
      <c r="H26" s="216"/>
      <c r="I26" s="216"/>
      <c r="J26" s="2"/>
    </row>
    <row r="27" spans="1:10" s="24" customFormat="1" ht="18.75" customHeight="1">
      <c r="A27" s="34" t="s">
        <v>844</v>
      </c>
      <c r="B27" s="2"/>
      <c r="C27" s="110">
        <v>2010</v>
      </c>
      <c r="D27" s="110">
        <v>2015</v>
      </c>
      <c r="E27" s="110">
        <v>2019</v>
      </c>
      <c r="F27" s="110">
        <v>2020</v>
      </c>
      <c r="G27" s="110">
        <v>2021</v>
      </c>
      <c r="H27" s="110">
        <v>2022</v>
      </c>
      <c r="I27" s="110" t="s">
        <v>991</v>
      </c>
      <c r="J27" s="248" t="s">
        <v>844</v>
      </c>
    </row>
    <row r="28" spans="1:10" s="24" customFormat="1" ht="14.25" customHeight="1">
      <c r="A28" s="88"/>
      <c r="B28" s="2"/>
      <c r="C28" s="216"/>
      <c r="D28" s="216"/>
      <c r="E28" s="216"/>
      <c r="F28" s="216"/>
      <c r="G28" s="216"/>
      <c r="H28" s="216"/>
      <c r="I28" s="216"/>
      <c r="J28" s="2"/>
    </row>
    <row r="29" spans="1:10" s="24" customFormat="1" ht="14.25" customHeight="1">
      <c r="A29" s="75" t="s">
        <v>665</v>
      </c>
      <c r="B29" s="118"/>
      <c r="C29" s="277">
        <v>298500</v>
      </c>
      <c r="D29" s="277">
        <v>315700</v>
      </c>
      <c r="E29" s="277">
        <v>315700</v>
      </c>
      <c r="F29" s="277">
        <v>320100</v>
      </c>
      <c r="G29" s="277">
        <v>305900</v>
      </c>
      <c r="H29" s="277">
        <v>302400</v>
      </c>
      <c r="I29" s="277">
        <v>307100</v>
      </c>
      <c r="J29" s="36" t="s">
        <v>666</v>
      </c>
    </row>
    <row r="30" spans="1:10" s="24" customFormat="1" ht="14.25" customHeight="1">
      <c r="A30" s="275" t="s">
        <v>667</v>
      </c>
      <c r="B30" s="118"/>
      <c r="C30" s="277">
        <v>262500</v>
      </c>
      <c r="D30" s="277">
        <v>282800</v>
      </c>
      <c r="E30" s="277">
        <v>279700</v>
      </c>
      <c r="F30" s="277">
        <v>286500</v>
      </c>
      <c r="G30" s="277">
        <v>273000</v>
      </c>
      <c r="H30" s="277">
        <v>269200</v>
      </c>
      <c r="I30" s="277">
        <v>273800</v>
      </c>
      <c r="J30" s="36" t="s">
        <v>668</v>
      </c>
    </row>
    <row r="31" spans="1:10" s="24" customFormat="1" ht="14.25" customHeight="1">
      <c r="A31" s="75" t="s">
        <v>669</v>
      </c>
      <c r="B31" s="118"/>
      <c r="C31" s="277">
        <v>36000</v>
      </c>
      <c r="D31" s="277">
        <v>32900</v>
      </c>
      <c r="E31" s="277">
        <v>36000</v>
      </c>
      <c r="F31" s="277">
        <v>33700</v>
      </c>
      <c r="G31" s="277">
        <v>32900</v>
      </c>
      <c r="H31" s="277">
        <v>33200</v>
      </c>
      <c r="I31" s="277">
        <v>33200</v>
      </c>
      <c r="J31" s="36" t="s">
        <v>670</v>
      </c>
    </row>
    <row r="32" spans="1:10" s="24" customFormat="1" ht="14.25" customHeight="1">
      <c r="A32" s="118"/>
      <c r="B32" s="118"/>
      <c r="C32" s="264"/>
      <c r="D32" s="264"/>
      <c r="E32" s="264"/>
      <c r="F32" s="264"/>
      <c r="G32" s="264"/>
      <c r="H32" s="264"/>
      <c r="I32" s="264"/>
      <c r="J32" s="118"/>
    </row>
    <row r="33" spans="1:10" s="24" customFormat="1" ht="14.25" customHeight="1">
      <c r="A33" s="75" t="s">
        <v>671</v>
      </c>
      <c r="B33" s="118"/>
      <c r="C33" s="264">
        <v>105500</v>
      </c>
      <c r="D33" s="264">
        <v>99300</v>
      </c>
      <c r="E33" s="264">
        <v>93700</v>
      </c>
      <c r="F33" s="264">
        <v>91800</v>
      </c>
      <c r="G33" s="264">
        <v>88900</v>
      </c>
      <c r="H33" s="264">
        <v>88600</v>
      </c>
      <c r="I33" s="264">
        <v>81700</v>
      </c>
      <c r="J33" s="36" t="s">
        <v>672</v>
      </c>
    </row>
    <row r="34" spans="1:10" s="24" customFormat="1" ht="14.25" customHeight="1">
      <c r="A34" s="75" t="s">
        <v>673</v>
      </c>
      <c r="B34" s="118"/>
      <c r="C34" s="264">
        <v>64500</v>
      </c>
      <c r="D34" s="264">
        <v>62000</v>
      </c>
      <c r="E34" s="264">
        <v>56000</v>
      </c>
      <c r="F34" s="264">
        <v>54700</v>
      </c>
      <c r="G34" s="264">
        <v>54300</v>
      </c>
      <c r="H34" s="264">
        <v>53900</v>
      </c>
      <c r="I34" s="264">
        <v>52600</v>
      </c>
      <c r="J34" s="36" t="s">
        <v>674</v>
      </c>
    </row>
    <row r="35" spans="1:10" s="24" customFormat="1" ht="14.25" customHeight="1">
      <c r="A35" s="75" t="s">
        <v>675</v>
      </c>
      <c r="B35" s="118"/>
      <c r="C35" s="264">
        <v>21200</v>
      </c>
      <c r="D35" s="264">
        <v>20500</v>
      </c>
      <c r="E35" s="264">
        <v>24300</v>
      </c>
      <c r="F35" s="264">
        <v>22900</v>
      </c>
      <c r="G35" s="264">
        <v>22000</v>
      </c>
      <c r="H35" s="264">
        <v>22300</v>
      </c>
      <c r="I35" s="264">
        <v>22200</v>
      </c>
      <c r="J35" s="36" t="s">
        <v>302</v>
      </c>
    </row>
    <row r="36" spans="1:10" s="24" customFormat="1" ht="5.25" customHeight="1">
      <c r="A36" s="249"/>
      <c r="B36" s="249"/>
      <c r="C36" s="250"/>
      <c r="D36" s="250"/>
      <c r="E36" s="250"/>
      <c r="F36" s="250"/>
      <c r="G36" s="250"/>
      <c r="H36" s="250"/>
      <c r="I36" s="250"/>
      <c r="J36" s="250"/>
    </row>
    <row r="37" spans="1:10" s="24" customFormat="1" ht="5.25" customHeight="1">
      <c r="A37" s="118"/>
      <c r="B37" s="118"/>
      <c r="C37" s="235"/>
      <c r="D37" s="235"/>
      <c r="E37" s="235"/>
      <c r="F37" s="235"/>
      <c r="G37" s="235"/>
      <c r="H37" s="235"/>
      <c r="I37" s="235"/>
      <c r="J37" s="235"/>
    </row>
    <row r="38" spans="1:10" s="24" customFormat="1" ht="14.25" customHeight="1">
      <c r="A38" s="258" t="s">
        <v>205</v>
      </c>
      <c r="B38" s="237"/>
      <c r="C38" s="113">
        <v>489700</v>
      </c>
      <c r="D38" s="113">
        <v>497500</v>
      </c>
      <c r="E38" s="113">
        <v>489700</v>
      </c>
      <c r="F38" s="113">
        <v>489400</v>
      </c>
      <c r="G38" s="113">
        <v>471000</v>
      </c>
      <c r="H38" s="113">
        <v>467100</v>
      </c>
      <c r="I38" s="113">
        <v>463500</v>
      </c>
      <c r="J38" s="246" t="s">
        <v>206</v>
      </c>
    </row>
    <row r="39" spans="1:10" s="24" customFormat="1" ht="14.25" customHeight="1">
      <c r="C39" s="11"/>
      <c r="D39" s="11"/>
      <c r="E39" s="11"/>
      <c r="F39" s="11"/>
      <c r="G39" s="11"/>
      <c r="H39" s="11"/>
      <c r="I39" s="11"/>
    </row>
    <row r="40" spans="1:10" s="24" customFormat="1" ht="14.25" customHeight="1">
      <c r="C40" s="11"/>
      <c r="D40" s="11"/>
      <c r="E40" s="11"/>
      <c r="F40" s="11"/>
      <c r="G40" s="11"/>
      <c r="H40" s="11"/>
      <c r="I40" s="11"/>
    </row>
    <row r="41" spans="1:10" s="24" customFormat="1" ht="14.25" customHeight="1">
      <c r="C41" s="220"/>
      <c r="D41" s="11"/>
      <c r="E41" s="11"/>
      <c r="F41" s="11"/>
      <c r="G41" s="11"/>
      <c r="H41" s="11"/>
      <c r="I41" s="11"/>
    </row>
    <row r="42" spans="1:10" s="24" customFormat="1" ht="14.25" customHeight="1">
      <c r="C42" s="220"/>
      <c r="D42" s="11"/>
      <c r="E42" s="11"/>
      <c r="F42" s="11"/>
      <c r="G42" s="11"/>
      <c r="H42" s="11"/>
      <c r="I42" s="11"/>
    </row>
    <row r="43" spans="1:10" s="24" customFormat="1" ht="14.25" customHeight="1">
      <c r="C43" s="220"/>
      <c r="D43" s="11"/>
      <c r="E43" s="11"/>
      <c r="F43" s="11"/>
      <c r="G43" s="11"/>
      <c r="H43" s="11"/>
      <c r="I43" s="11"/>
    </row>
    <row r="44" spans="1:10" s="24" customFormat="1" ht="14.25" customHeight="1">
      <c r="C44" s="220"/>
      <c r="D44" s="11"/>
      <c r="E44" s="11"/>
      <c r="F44" s="11"/>
      <c r="G44" s="11"/>
      <c r="H44" s="11"/>
      <c r="I44" s="11"/>
    </row>
    <row r="45" spans="1:10" s="24" customFormat="1" ht="14.25" customHeight="1">
      <c r="C45" s="220"/>
      <c r="D45" s="11"/>
      <c r="E45" s="11"/>
      <c r="F45" s="11"/>
      <c r="G45" s="11"/>
      <c r="H45" s="11"/>
      <c r="I45" s="11"/>
    </row>
    <row r="46" spans="1:10" s="24" customFormat="1" ht="14.25" customHeight="1">
      <c r="C46" s="197"/>
      <c r="D46" s="197"/>
      <c r="E46" s="197"/>
      <c r="F46" s="197"/>
      <c r="G46" s="197"/>
      <c r="H46" s="197"/>
      <c r="I46" s="197"/>
    </row>
    <row r="47" spans="1:10" s="24" customFormat="1" ht="14.25" customHeight="1">
      <c r="C47" s="197"/>
      <c r="D47" s="197"/>
      <c r="E47" s="197"/>
      <c r="F47" s="197"/>
      <c r="G47" s="197"/>
      <c r="H47" s="197"/>
      <c r="I47" s="197"/>
    </row>
    <row r="48" spans="1:10" s="24" customFormat="1" ht="14.25" customHeight="1">
      <c r="C48" s="197"/>
      <c r="D48" s="197"/>
      <c r="E48" s="197"/>
      <c r="F48" s="197"/>
      <c r="G48" s="197"/>
      <c r="H48" s="197"/>
      <c r="I48" s="197"/>
    </row>
    <row r="49" spans="1:9" s="24" customFormat="1" ht="14.25" customHeight="1">
      <c r="C49" s="197"/>
      <c r="D49" s="197"/>
      <c r="E49" s="197"/>
      <c r="F49" s="197"/>
      <c r="G49" s="197"/>
      <c r="H49" s="197"/>
      <c r="I49" s="197"/>
    </row>
    <row r="50" spans="1:9" s="24" customFormat="1" ht="14.25" customHeight="1">
      <c r="C50" s="197"/>
      <c r="D50" s="197"/>
      <c r="E50" s="197"/>
      <c r="F50" s="197"/>
      <c r="G50" s="197"/>
      <c r="H50" s="197"/>
      <c r="I50" s="197"/>
    </row>
    <row r="51" spans="1:9" s="24" customFormat="1" ht="14.25" customHeight="1">
      <c r="C51" s="197"/>
      <c r="D51" s="197"/>
      <c r="E51" s="197"/>
      <c r="F51" s="197"/>
      <c r="G51" s="197"/>
      <c r="H51" s="197"/>
      <c r="I51" s="197"/>
    </row>
    <row r="52" spans="1:9" s="20" customFormat="1" ht="12" customHeight="1">
      <c r="A52" s="4"/>
      <c r="B52" s="57" t="s">
        <v>83</v>
      </c>
      <c r="C52" s="68"/>
      <c r="D52" s="68"/>
      <c r="E52" s="68"/>
      <c r="F52" s="68"/>
      <c r="G52" s="68"/>
      <c r="H52" s="68"/>
      <c r="I52" s="68"/>
    </row>
    <row r="53" spans="1:9" s="20" customFormat="1" ht="12" customHeight="1">
      <c r="A53" s="4"/>
      <c r="B53" s="57" t="s">
        <v>73</v>
      </c>
      <c r="C53" s="68"/>
      <c r="D53" s="68"/>
      <c r="E53" s="68"/>
      <c r="F53" s="68"/>
      <c r="G53" s="68"/>
      <c r="H53" s="68"/>
      <c r="I53" s="68"/>
    </row>
    <row r="54" spans="1:9" s="20" customFormat="1" ht="12" customHeight="1">
      <c r="A54" s="4"/>
      <c r="B54" s="193"/>
      <c r="C54" s="68"/>
      <c r="D54" s="68"/>
      <c r="E54" s="68"/>
      <c r="F54" s="68"/>
      <c r="G54" s="68"/>
      <c r="H54" s="68"/>
      <c r="I54" s="68"/>
    </row>
    <row r="55" spans="1:9" s="20" customFormat="1" ht="12" customHeight="1">
      <c r="A55" s="4"/>
      <c r="B55" s="193"/>
      <c r="C55" s="68"/>
      <c r="D55" s="68"/>
      <c r="E55" s="68"/>
      <c r="F55" s="68"/>
      <c r="G55" s="68"/>
      <c r="H55" s="68"/>
      <c r="I55" s="68"/>
    </row>
    <row r="56" spans="1:9" ht="14" customHeight="1"/>
    <row r="58" spans="1:9" ht="14" customHeight="1"/>
  </sheetData>
  <mergeCells count="3">
    <mergeCell ref="A3:A4"/>
    <mergeCell ref="B3:I3"/>
    <mergeCell ref="B4:I4"/>
  </mergeCells>
  <hyperlinks>
    <hyperlink ref="J3" location="'Inhoudsopgave Zuivel in cijfers'!A1" display="Terug naar inhoudsopgave" xr:uid="{1FCD458C-8EC0-4BD1-85F9-0469576865CE}"/>
    <hyperlink ref="J4" location="'Inhoudsopgave Zuivel in cijfers'!A1" display="Back to table of contents" xr:uid="{9CC27482-67EC-4EC3-925D-B2FD98B5943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BBD25B"/>
  </sheetPr>
  <dimension ref="A1:J40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5.5" style="2" customWidth="1"/>
    <col min="3" max="9" width="15.5" style="221" customWidth="1"/>
    <col min="10" max="10" width="44" style="2" customWidth="1"/>
    <col min="11" max="16384" width="9.5" style="2"/>
  </cols>
  <sheetData>
    <row r="1" spans="1:10" ht="23" customHeight="1">
      <c r="A1" s="1"/>
      <c r="B1" s="1"/>
      <c r="C1" s="213"/>
      <c r="D1" s="213"/>
      <c r="E1" s="213"/>
      <c r="F1" s="213"/>
      <c r="G1" s="213"/>
      <c r="H1" s="213"/>
      <c r="I1" s="213"/>
      <c r="J1" s="109" t="s">
        <v>609</v>
      </c>
    </row>
    <row r="2" spans="1:10" ht="12" customHeight="1">
      <c r="A2" s="1"/>
      <c r="B2" s="3"/>
      <c r="C2" s="214"/>
      <c r="D2" s="214"/>
      <c r="E2" s="3"/>
      <c r="F2" s="3"/>
      <c r="G2" s="3"/>
      <c r="H2" s="3"/>
      <c r="I2" s="3"/>
      <c r="J2" s="357" t="s">
        <v>986</v>
      </c>
    </row>
    <row r="3" spans="1:10" ht="18.25" customHeight="1">
      <c r="A3" s="559">
        <v>10</v>
      </c>
      <c r="B3" s="107" t="s">
        <v>660</v>
      </c>
      <c r="C3" s="215"/>
      <c r="D3" s="215"/>
      <c r="E3" s="215"/>
      <c r="F3" s="215"/>
      <c r="G3" s="215"/>
      <c r="H3" s="215"/>
      <c r="I3" s="215"/>
      <c r="J3" s="125" t="s">
        <v>585</v>
      </c>
    </row>
    <row r="4" spans="1:10" ht="18" customHeight="1">
      <c r="A4" s="560"/>
      <c r="B4" s="240" t="s">
        <v>676</v>
      </c>
      <c r="C4" s="2"/>
      <c r="D4" s="2"/>
      <c r="E4" s="2"/>
      <c r="F4" s="2"/>
      <c r="G4" s="2"/>
      <c r="H4" s="2"/>
      <c r="I4" s="2"/>
      <c r="J4" s="225" t="s">
        <v>586</v>
      </c>
    </row>
    <row r="5" spans="1:10" ht="14.25" customHeight="1">
      <c r="C5" s="142"/>
      <c r="D5" s="142"/>
      <c r="E5" s="142"/>
      <c r="F5" s="142"/>
      <c r="G5" s="142"/>
      <c r="H5" s="142"/>
      <c r="I5" s="142"/>
    </row>
    <row r="6" spans="1:10" ht="14.25" customHeight="1">
      <c r="C6" s="216"/>
      <c r="D6" s="216"/>
      <c r="E6" s="216"/>
      <c r="F6" s="216"/>
      <c r="G6" s="216"/>
      <c r="H6" s="216"/>
      <c r="I6" s="216"/>
    </row>
    <row r="7" spans="1:10" ht="14.25" customHeight="1">
      <c r="C7" s="216"/>
      <c r="D7" s="216"/>
      <c r="E7" s="216"/>
      <c r="F7" s="216"/>
      <c r="G7" s="216"/>
      <c r="H7" s="216"/>
      <c r="I7" s="216"/>
    </row>
    <row r="8" spans="1:10" ht="18.75" customHeight="1">
      <c r="A8" s="34" t="s">
        <v>845</v>
      </c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846</v>
      </c>
    </row>
    <row r="9" spans="1:10" ht="14.25" customHeight="1">
      <c r="A9" s="88"/>
      <c r="C9" s="216"/>
      <c r="D9" s="216"/>
      <c r="E9" s="216"/>
      <c r="F9" s="216"/>
      <c r="G9" s="216"/>
      <c r="H9" s="216"/>
      <c r="I9" s="216"/>
    </row>
    <row r="10" spans="1:10" ht="14.25" customHeight="1">
      <c r="A10" s="75" t="s">
        <v>677</v>
      </c>
      <c r="B10" s="118"/>
      <c r="C10" s="277">
        <v>538.29999999999995</v>
      </c>
      <c r="D10" s="277">
        <v>501.4</v>
      </c>
      <c r="E10" s="277">
        <v>475.1</v>
      </c>
      <c r="F10" s="277">
        <v>529.79999999999995</v>
      </c>
      <c r="G10" s="277">
        <v>544.70000000000005</v>
      </c>
      <c r="H10" s="277">
        <v>526.6</v>
      </c>
      <c r="I10" s="277">
        <v>579.5</v>
      </c>
      <c r="J10" s="36" t="s">
        <v>678</v>
      </c>
    </row>
    <row r="11" spans="1:10" s="24" customFormat="1" ht="14.25" customHeight="1">
      <c r="A11" s="275" t="s">
        <v>679</v>
      </c>
      <c r="B11" s="118"/>
      <c r="C11" s="277">
        <v>465.4</v>
      </c>
      <c r="D11" s="277">
        <v>429.6</v>
      </c>
      <c r="E11" s="277">
        <v>413.4</v>
      </c>
      <c r="F11" s="277">
        <v>461</v>
      </c>
      <c r="G11" s="277">
        <v>473.9</v>
      </c>
      <c r="H11" s="277">
        <v>443.7</v>
      </c>
      <c r="I11" s="277">
        <v>489.4</v>
      </c>
      <c r="J11" s="274" t="s">
        <v>680</v>
      </c>
    </row>
    <row r="12" spans="1:10" s="24" customFormat="1" ht="14.25" customHeight="1">
      <c r="A12" s="75" t="s">
        <v>681</v>
      </c>
      <c r="B12" s="118"/>
      <c r="C12" s="277">
        <v>12.6</v>
      </c>
      <c r="D12" s="277">
        <v>11.7</v>
      </c>
      <c r="E12" s="277">
        <v>11.1</v>
      </c>
      <c r="F12" s="277">
        <v>12.3</v>
      </c>
      <c r="G12" s="277">
        <v>12.7</v>
      </c>
      <c r="H12" s="277">
        <v>12.3</v>
      </c>
      <c r="I12" s="277">
        <v>13.5</v>
      </c>
      <c r="J12" s="36" t="s">
        <v>682</v>
      </c>
    </row>
    <row r="13" spans="1:10" s="24" customFormat="1" ht="14.25" customHeight="1">
      <c r="A13" s="75" t="s">
        <v>683</v>
      </c>
      <c r="B13" s="118"/>
      <c r="C13" s="277">
        <v>60.6</v>
      </c>
      <c r="D13" s="277">
        <v>60.1</v>
      </c>
      <c r="E13" s="277">
        <v>50.7</v>
      </c>
      <c r="F13" s="277">
        <v>56.5</v>
      </c>
      <c r="G13" s="277">
        <v>58.1</v>
      </c>
      <c r="H13" s="277">
        <v>70.7</v>
      </c>
      <c r="I13" s="277">
        <v>76.599999999999994</v>
      </c>
      <c r="J13" s="36" t="s">
        <v>684</v>
      </c>
    </row>
    <row r="14" spans="1:10" s="24" customFormat="1" ht="14.25" customHeight="1">
      <c r="A14" s="75"/>
      <c r="B14" s="118"/>
      <c r="C14" s="235"/>
      <c r="D14" s="235"/>
      <c r="E14" s="235"/>
      <c r="F14" s="235"/>
      <c r="G14" s="235"/>
      <c r="H14" s="235"/>
      <c r="I14" s="235"/>
      <c r="J14" s="278"/>
    </row>
    <row r="15" spans="1:10" s="24" customFormat="1" ht="14.25" customHeight="1">
      <c r="A15" s="75" t="s">
        <v>685</v>
      </c>
      <c r="B15" s="118"/>
      <c r="C15" s="235">
        <v>1489.9</v>
      </c>
      <c r="D15" s="235">
        <v>1455.5</v>
      </c>
      <c r="E15" s="235">
        <v>1648.1</v>
      </c>
      <c r="F15" s="235">
        <v>1558.7</v>
      </c>
      <c r="G15" s="235">
        <v>1548.6</v>
      </c>
      <c r="H15" s="235">
        <v>1582.1</v>
      </c>
      <c r="I15" s="235">
        <v>1556.9</v>
      </c>
      <c r="J15" s="278" t="s">
        <v>686</v>
      </c>
    </row>
    <row r="16" spans="1:10" s="24" customFormat="1" ht="14.25" customHeight="1">
      <c r="A16" s="275" t="s">
        <v>687</v>
      </c>
      <c r="B16" s="118"/>
      <c r="C16" s="235">
        <v>1244.5999999999999</v>
      </c>
      <c r="D16" s="235">
        <v>1276.7</v>
      </c>
      <c r="E16" s="235">
        <v>1487.4</v>
      </c>
      <c r="F16" s="235">
        <v>1406.7</v>
      </c>
      <c r="G16" s="235">
        <v>1397.6</v>
      </c>
      <c r="H16" s="235">
        <v>1427.8</v>
      </c>
      <c r="I16" s="235">
        <v>1405.1</v>
      </c>
      <c r="J16" s="274" t="s">
        <v>688</v>
      </c>
    </row>
    <row r="17" spans="1:10" s="24" customFormat="1" ht="14.25" customHeight="1">
      <c r="A17" s="275" t="s">
        <v>689</v>
      </c>
      <c r="B17" s="118"/>
      <c r="C17" s="235">
        <v>245.6</v>
      </c>
      <c r="D17" s="235">
        <v>178.8</v>
      </c>
      <c r="E17" s="235">
        <v>160.69999999999999</v>
      </c>
      <c r="F17" s="235">
        <v>152</v>
      </c>
      <c r="G17" s="235">
        <v>151</v>
      </c>
      <c r="H17" s="235">
        <v>154.30000000000001</v>
      </c>
      <c r="I17" s="235">
        <v>151.80000000000001</v>
      </c>
      <c r="J17" s="274" t="s">
        <v>690</v>
      </c>
    </row>
    <row r="18" spans="1:10" s="24" customFormat="1" ht="14.25" customHeight="1"/>
    <row r="19" spans="1:10" s="24" customFormat="1" ht="14.25" customHeight="1">
      <c r="C19" s="135"/>
      <c r="D19" s="135"/>
      <c r="J19" s="98"/>
    </row>
    <row r="20" spans="1:10" s="24" customFormat="1" ht="14.25" customHeight="1">
      <c r="C20" s="150"/>
      <c r="D20" s="150"/>
      <c r="E20" s="217"/>
      <c r="F20" s="217"/>
      <c r="G20" s="217"/>
      <c r="H20" s="217"/>
      <c r="I20" s="217"/>
      <c r="J20" s="98"/>
    </row>
    <row r="21" spans="1:10" s="24" customFormat="1" ht="14.25" customHeight="1"/>
    <row r="22" spans="1:10" s="24" customFormat="1" ht="14.25" customHeight="1">
      <c r="C22" s="218"/>
      <c r="D22" s="218"/>
      <c r="E22" s="218"/>
      <c r="F22" s="218"/>
      <c r="G22" s="218"/>
      <c r="H22" s="218"/>
      <c r="I22" s="218"/>
    </row>
    <row r="23" spans="1:10" s="24" customFormat="1" ht="14.25" customHeight="1">
      <c r="C23" s="197"/>
      <c r="D23" s="197"/>
      <c r="E23" s="197"/>
      <c r="F23" s="197"/>
      <c r="G23" s="197"/>
      <c r="H23" s="197"/>
      <c r="I23" s="197"/>
    </row>
    <row r="24" spans="1:10" s="24" customFormat="1" ht="14.25" customHeight="1">
      <c r="C24" s="11"/>
      <c r="D24" s="11"/>
      <c r="E24" s="219"/>
      <c r="F24" s="219"/>
      <c r="G24" s="219"/>
      <c r="H24" s="219"/>
      <c r="I24" s="219"/>
    </row>
    <row r="25" spans="1:10" s="24" customFormat="1" ht="14.25" customHeight="1">
      <c r="C25" s="11"/>
      <c r="D25" s="11"/>
      <c r="E25" s="11"/>
      <c r="F25" s="11"/>
      <c r="G25" s="11"/>
      <c r="H25" s="11"/>
      <c r="I25" s="11"/>
    </row>
    <row r="26" spans="1:10" s="24" customFormat="1" ht="14.25" customHeight="1">
      <c r="C26" s="11"/>
      <c r="D26" s="11"/>
      <c r="E26" s="219"/>
      <c r="F26" s="219"/>
      <c r="G26" s="219"/>
      <c r="H26" s="219"/>
      <c r="I26" s="219"/>
    </row>
    <row r="27" spans="1:10" s="24" customFormat="1" ht="14.25" customHeight="1">
      <c r="C27" s="11"/>
      <c r="D27" s="11"/>
      <c r="E27" s="11"/>
      <c r="F27" s="11"/>
      <c r="G27" s="11"/>
      <c r="H27" s="11"/>
      <c r="I27" s="11"/>
    </row>
    <row r="28" spans="1:10" s="24" customFormat="1" ht="14.25" customHeight="1">
      <c r="C28" s="11"/>
      <c r="D28" s="11"/>
      <c r="E28" s="11"/>
      <c r="F28" s="11"/>
      <c r="G28" s="11"/>
      <c r="H28" s="11"/>
      <c r="I28" s="11"/>
    </row>
    <row r="29" spans="1:10" s="24" customFormat="1" ht="14.25" customHeight="1">
      <c r="C29" s="220"/>
      <c r="D29" s="11"/>
      <c r="E29" s="11"/>
      <c r="F29" s="11"/>
      <c r="G29" s="11"/>
      <c r="H29" s="11"/>
      <c r="I29" s="11"/>
    </row>
    <row r="30" spans="1:10" s="24" customFormat="1" ht="14.25" customHeight="1">
      <c r="C30" s="220"/>
      <c r="D30" s="11"/>
      <c r="E30" s="11"/>
      <c r="F30" s="11"/>
      <c r="G30" s="11"/>
      <c r="H30" s="11"/>
      <c r="I30" s="11"/>
    </row>
    <row r="31" spans="1:10" s="24" customFormat="1" ht="14.25" customHeight="1">
      <c r="C31" s="197"/>
      <c r="D31" s="197"/>
      <c r="E31" s="197"/>
      <c r="F31" s="197"/>
      <c r="G31" s="197"/>
      <c r="H31" s="197"/>
      <c r="I31" s="197"/>
    </row>
    <row r="32" spans="1:10" s="24" customFormat="1" ht="14.25" customHeight="1">
      <c r="C32" s="197"/>
      <c r="D32" s="197"/>
      <c r="E32" s="197"/>
      <c r="F32" s="197"/>
      <c r="G32" s="197"/>
      <c r="H32" s="197"/>
      <c r="I32" s="197"/>
    </row>
    <row r="33" spans="1:9" s="24" customFormat="1" ht="7.5" customHeight="1">
      <c r="C33" s="197"/>
      <c r="D33" s="197"/>
      <c r="E33" s="197"/>
      <c r="F33" s="197"/>
      <c r="G33" s="197"/>
      <c r="H33" s="197"/>
      <c r="I33" s="197"/>
    </row>
    <row r="34" spans="1:9" s="20" customFormat="1" ht="12" customHeight="1">
      <c r="A34" s="4"/>
      <c r="B34" s="57" t="s">
        <v>83</v>
      </c>
      <c r="C34" s="68"/>
      <c r="D34" s="68"/>
      <c r="E34" s="68"/>
      <c r="F34" s="68"/>
      <c r="G34" s="68"/>
      <c r="H34" s="68"/>
      <c r="I34" s="68"/>
    </row>
    <row r="35" spans="1:9" s="20" customFormat="1" ht="12" customHeight="1">
      <c r="A35" s="4"/>
      <c r="B35" s="57" t="s">
        <v>73</v>
      </c>
      <c r="C35" s="68"/>
      <c r="D35" s="68"/>
      <c r="E35" s="68"/>
      <c r="F35" s="68"/>
      <c r="G35" s="68"/>
      <c r="H35" s="68"/>
      <c r="I35" s="68"/>
    </row>
    <row r="36" spans="1:9" s="20" customFormat="1" ht="12" customHeight="1">
      <c r="A36" s="4"/>
      <c r="B36" s="193"/>
      <c r="C36" s="68"/>
      <c r="D36" s="68"/>
      <c r="E36" s="68"/>
      <c r="F36" s="68"/>
      <c r="G36" s="68"/>
      <c r="H36" s="68"/>
      <c r="I36" s="68"/>
    </row>
    <row r="37" spans="1:9" s="20" customFormat="1" ht="12" customHeight="1">
      <c r="A37" s="4"/>
      <c r="B37" s="193"/>
      <c r="C37" s="68"/>
      <c r="D37" s="68"/>
      <c r="E37" s="68"/>
      <c r="F37" s="68"/>
      <c r="G37" s="68"/>
      <c r="H37" s="68"/>
      <c r="I37" s="68"/>
    </row>
    <row r="38" spans="1:9" ht="14" customHeight="1"/>
    <row r="40" spans="1:9" ht="14" customHeight="1"/>
  </sheetData>
  <mergeCells count="1">
    <mergeCell ref="A3:A4"/>
  </mergeCells>
  <hyperlinks>
    <hyperlink ref="J3" location="'Inhoudsopgave Zuivel in cijfers'!A1" display="Terug naar inhoudsopgave" xr:uid="{CA1F2059-7567-4239-A85E-2F4BC3540643}"/>
    <hyperlink ref="J4" location="'Inhoudsopgave Zuivel in cijfers'!A1" display="Back to table of contents" xr:uid="{C009DED4-033A-465C-830A-A657C9559EF9}"/>
  </hyperlink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BBD25B"/>
  </sheetPr>
  <dimension ref="A1:M174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40.5" style="2" customWidth="1"/>
    <col min="3" max="9" width="13" style="2" customWidth="1"/>
    <col min="10" max="10" width="1.75" style="2" customWidth="1"/>
    <col min="11" max="11" width="9.75" style="106" bestFit="1" customWidth="1"/>
    <col min="12" max="12" width="51" style="7" customWidth="1"/>
    <col min="13" max="16384" width="9.5" style="2"/>
  </cols>
  <sheetData>
    <row r="1" spans="1:13" ht="23" customHeight="1">
      <c r="A1" s="1"/>
      <c r="B1" s="1"/>
      <c r="C1" s="1"/>
      <c r="D1" s="109"/>
      <c r="E1" s="109"/>
      <c r="F1" s="109"/>
      <c r="G1" s="109"/>
      <c r="H1" s="109"/>
      <c r="I1" s="109"/>
      <c r="J1" s="109"/>
      <c r="K1" s="109"/>
      <c r="L1" s="109" t="s">
        <v>609</v>
      </c>
    </row>
    <row r="2" spans="1:13" ht="12" customHeight="1">
      <c r="A2" s="1"/>
      <c r="B2" s="3"/>
      <c r="C2" s="3"/>
      <c r="D2" s="226"/>
      <c r="E2" s="226"/>
      <c r="F2" s="226"/>
      <c r="G2" s="226"/>
      <c r="H2" s="226"/>
      <c r="I2" s="226"/>
      <c r="J2" s="226"/>
      <c r="K2" s="226"/>
      <c r="L2" s="357" t="s">
        <v>986</v>
      </c>
    </row>
    <row r="3" spans="1:13" ht="18.25" customHeight="1">
      <c r="A3" s="559">
        <v>11</v>
      </c>
      <c r="B3" s="107" t="s">
        <v>253</v>
      </c>
      <c r="C3" s="5"/>
      <c r="D3" s="5"/>
      <c r="E3" s="5"/>
      <c r="F3" s="5"/>
      <c r="G3" s="5"/>
      <c r="H3" s="5"/>
      <c r="I3" s="5"/>
      <c r="J3" s="5"/>
      <c r="K3" s="6"/>
      <c r="L3" s="125" t="s">
        <v>585</v>
      </c>
    </row>
    <row r="4" spans="1:13" ht="18" customHeight="1">
      <c r="A4" s="560"/>
      <c r="B4" s="108" t="s">
        <v>254</v>
      </c>
      <c r="C4" s="84"/>
      <c r="D4" s="84"/>
      <c r="E4" s="84"/>
      <c r="F4" s="84"/>
      <c r="G4" s="84"/>
      <c r="H4" s="84"/>
      <c r="I4" s="84"/>
      <c r="J4" s="84"/>
      <c r="K4" s="85"/>
      <c r="L4" s="225" t="s">
        <v>586</v>
      </c>
    </row>
    <row r="5" spans="1:13" ht="14.25" customHeight="1"/>
    <row r="6" spans="1:13" ht="14.25" customHeight="1"/>
    <row r="7" spans="1:13" ht="14.25" customHeight="1">
      <c r="K7" s="87"/>
    </row>
    <row r="8" spans="1:13" ht="18.75" customHeight="1">
      <c r="A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06"/>
      <c r="K8" s="289" t="s">
        <v>847</v>
      </c>
    </row>
    <row r="9" spans="1:13" ht="14.25" customHeight="1">
      <c r="C9" s="44"/>
      <c r="D9" s="44"/>
      <c r="E9" s="44"/>
      <c r="F9" s="44"/>
      <c r="G9" s="44"/>
      <c r="H9" s="44"/>
      <c r="I9" s="44"/>
      <c r="J9" s="44"/>
      <c r="K9" s="268"/>
    </row>
    <row r="10" spans="1:13" s="24" customFormat="1" ht="14.25" customHeight="1">
      <c r="A10" s="35" t="s">
        <v>255</v>
      </c>
      <c r="B10" s="66"/>
      <c r="C10" s="280">
        <v>580</v>
      </c>
      <c r="D10" s="281">
        <v>545</v>
      </c>
      <c r="E10" s="281">
        <v>584</v>
      </c>
      <c r="F10" s="281">
        <v>569</v>
      </c>
      <c r="G10" s="281">
        <v>644</v>
      </c>
      <c r="H10" s="281">
        <v>665</v>
      </c>
      <c r="I10" s="281">
        <v>651</v>
      </c>
      <c r="J10" s="115"/>
      <c r="K10" s="114">
        <v>112.24137931034484</v>
      </c>
      <c r="L10" s="36" t="s">
        <v>850</v>
      </c>
    </row>
    <row r="11" spans="1:13" s="24" customFormat="1" ht="14.25" customHeight="1">
      <c r="A11" s="35"/>
      <c r="B11" s="66"/>
      <c r="C11" s="280"/>
      <c r="D11" s="281"/>
      <c r="E11" s="281"/>
      <c r="F11" s="281"/>
      <c r="G11" s="281"/>
      <c r="H11" s="281"/>
      <c r="I11" s="281"/>
      <c r="J11" s="115"/>
      <c r="K11" s="117"/>
      <c r="L11" s="36"/>
    </row>
    <row r="12" spans="1:13" s="24" customFormat="1" ht="14.25" customHeight="1">
      <c r="A12" s="35" t="s">
        <v>848</v>
      </c>
      <c r="B12" s="66"/>
      <c r="C12" s="280">
        <v>212</v>
      </c>
      <c r="D12" s="281">
        <v>262</v>
      </c>
      <c r="E12" s="281">
        <v>309</v>
      </c>
      <c r="F12" s="281">
        <v>323</v>
      </c>
      <c r="G12" s="281">
        <v>327</v>
      </c>
      <c r="H12" s="281">
        <v>330</v>
      </c>
      <c r="I12" s="281">
        <v>328</v>
      </c>
      <c r="J12" s="115"/>
      <c r="K12" s="114">
        <v>154.71698113207549</v>
      </c>
      <c r="L12" s="36" t="s">
        <v>851</v>
      </c>
    </row>
    <row r="13" spans="1:13" s="24" customFormat="1" ht="14.25" customHeight="1">
      <c r="A13" s="35" t="s">
        <v>207</v>
      </c>
      <c r="B13" s="66"/>
      <c r="C13" s="281">
        <v>36.551724137931032</v>
      </c>
      <c r="D13" s="281">
        <v>48.073394495412842</v>
      </c>
      <c r="E13" s="281">
        <v>52.910958904109592</v>
      </c>
      <c r="F13" s="281">
        <v>56.766256590509663</v>
      </c>
      <c r="G13" s="281">
        <v>50.776397515527947</v>
      </c>
      <c r="H13" s="281">
        <v>49.624060150375939</v>
      </c>
      <c r="I13" s="281">
        <v>50.384024577572966</v>
      </c>
      <c r="J13" s="115"/>
      <c r="K13" s="117"/>
      <c r="L13" s="36" t="s">
        <v>208</v>
      </c>
    </row>
    <row r="14" spans="1:13" s="24" customFormat="1" ht="14.25" customHeight="1">
      <c r="A14" s="35"/>
      <c r="B14" s="66"/>
      <c r="C14" s="283"/>
      <c r="D14" s="280"/>
      <c r="E14" s="280"/>
      <c r="F14" s="280"/>
      <c r="G14" s="280"/>
      <c r="H14" s="280"/>
      <c r="I14" s="280"/>
      <c r="J14" s="115"/>
      <c r="K14" s="117"/>
      <c r="L14" s="36"/>
      <c r="M14" s="13"/>
    </row>
    <row r="15" spans="1:13" s="24" customFormat="1" ht="14.25" customHeight="1">
      <c r="A15" s="35" t="s">
        <v>645</v>
      </c>
      <c r="B15" s="66"/>
      <c r="C15" s="281">
        <v>247983</v>
      </c>
      <c r="D15" s="281">
        <v>327652</v>
      </c>
      <c r="E15" s="281">
        <v>456561</v>
      </c>
      <c r="F15" s="281">
        <v>476211</v>
      </c>
      <c r="G15" s="281">
        <v>482934</v>
      </c>
      <c r="H15" s="281">
        <v>488652</v>
      </c>
      <c r="I15" s="281">
        <v>489487.99999999965</v>
      </c>
      <c r="J15" s="67"/>
      <c r="K15" s="114">
        <v>197.38772415851074</v>
      </c>
      <c r="L15" s="36" t="s">
        <v>647</v>
      </c>
    </row>
    <row r="16" spans="1:13" s="24" customFormat="1" ht="14.25" customHeight="1">
      <c r="A16" s="275" t="s">
        <v>853</v>
      </c>
      <c r="B16" s="66"/>
      <c r="C16" s="281">
        <v>26006</v>
      </c>
      <c r="D16" s="281">
        <v>35601</v>
      </c>
      <c r="E16" s="281">
        <v>36905</v>
      </c>
      <c r="F16" s="281">
        <v>35146</v>
      </c>
      <c r="G16" s="281">
        <v>32326</v>
      </c>
      <c r="H16" s="281">
        <v>32685</v>
      </c>
      <c r="I16" s="281">
        <v>31915</v>
      </c>
      <c r="J16" s="67"/>
      <c r="K16" s="114">
        <v>122.72167961239715</v>
      </c>
      <c r="L16" s="36" t="s">
        <v>854</v>
      </c>
    </row>
    <row r="17" spans="1:13" s="24" customFormat="1" ht="14.25" customHeight="1">
      <c r="A17" s="75" t="s">
        <v>646</v>
      </c>
      <c r="B17" s="66"/>
      <c r="C17" s="281">
        <v>221977</v>
      </c>
      <c r="D17" s="281">
        <v>292051</v>
      </c>
      <c r="E17" s="281">
        <v>419656</v>
      </c>
      <c r="F17" s="281">
        <v>441065</v>
      </c>
      <c r="G17" s="281">
        <v>450608</v>
      </c>
      <c r="H17" s="281">
        <v>455967</v>
      </c>
      <c r="I17" s="281">
        <v>457573</v>
      </c>
      <c r="J17" s="118"/>
      <c r="K17" s="114">
        <v>206.13532032597971</v>
      </c>
      <c r="L17" s="36" t="s">
        <v>648</v>
      </c>
    </row>
    <row r="18" spans="1:13" s="24" customFormat="1" ht="14.25" customHeight="1">
      <c r="A18" s="35"/>
      <c r="B18" s="66"/>
      <c r="C18" s="285"/>
      <c r="D18" s="285"/>
      <c r="E18" s="285"/>
      <c r="F18" s="285"/>
      <c r="G18" s="285"/>
      <c r="H18" s="285"/>
      <c r="I18" s="285"/>
      <c r="J18" s="118"/>
      <c r="K18" s="117"/>
      <c r="L18" s="36"/>
      <c r="M18" s="13"/>
    </row>
    <row r="19" spans="1:13" s="24" customFormat="1" ht="14.25" customHeight="1">
      <c r="A19" s="35" t="s">
        <v>849</v>
      </c>
      <c r="B19" s="66"/>
      <c r="C19" s="281">
        <v>864.81932812858986</v>
      </c>
      <c r="D19" s="281">
        <v>894.12465631002806</v>
      </c>
      <c r="E19" s="281">
        <v>919.80097985016289</v>
      </c>
      <c r="F19" s="281">
        <v>922.76648566537813</v>
      </c>
      <c r="G19" s="281">
        <v>927.28047438128033</v>
      </c>
      <c r="H19" s="281">
        <v>976.43031184274309</v>
      </c>
      <c r="I19" s="299" t="s">
        <v>62</v>
      </c>
      <c r="J19" s="286"/>
      <c r="K19" s="288"/>
      <c r="L19" s="36" t="s">
        <v>256</v>
      </c>
    </row>
    <row r="20" spans="1:13" s="24" customFormat="1" ht="14.25" customHeight="1">
      <c r="A20" s="35"/>
      <c r="B20" s="66"/>
      <c r="C20" s="281"/>
      <c r="D20" s="280"/>
      <c r="E20" s="280"/>
      <c r="F20" s="280"/>
      <c r="G20" s="280"/>
      <c r="H20" s="280"/>
      <c r="I20" s="280"/>
      <c r="J20" s="286"/>
      <c r="K20" s="282"/>
      <c r="L20" s="36"/>
      <c r="M20" s="13"/>
    </row>
    <row r="21" spans="1:13" s="24" customFormat="1" ht="14.25" customHeight="1">
      <c r="A21" s="35" t="s">
        <v>603</v>
      </c>
      <c r="B21" s="66"/>
      <c r="C21" s="281">
        <v>15</v>
      </c>
      <c r="D21" s="280">
        <v>14</v>
      </c>
      <c r="E21" s="280">
        <v>14</v>
      </c>
      <c r="F21" s="280">
        <v>14</v>
      </c>
      <c r="G21" s="280">
        <v>14</v>
      </c>
      <c r="H21" s="280">
        <v>13</v>
      </c>
      <c r="I21" s="280">
        <v>14</v>
      </c>
      <c r="J21" s="286"/>
      <c r="K21" s="282"/>
      <c r="L21" s="36" t="s">
        <v>604</v>
      </c>
      <c r="M21" s="208"/>
    </row>
    <row r="22" spans="1:13" s="24" customFormat="1" ht="14.25" customHeight="1">
      <c r="A22" s="208"/>
      <c r="B22" s="208"/>
      <c r="C22" s="209"/>
      <c r="D22" s="209"/>
      <c r="E22" s="209"/>
      <c r="F22" s="209"/>
      <c r="G22" s="209"/>
      <c r="H22" s="209"/>
      <c r="I22" s="209"/>
      <c r="J22" s="97"/>
      <c r="K22" s="210"/>
      <c r="L22" s="211"/>
      <c r="M22" s="208"/>
    </row>
    <row r="23" spans="1:13" s="24" customFormat="1" ht="14.25" customHeight="1">
      <c r="A23" s="208"/>
      <c r="B23" s="208"/>
      <c r="C23" s="209"/>
      <c r="D23" s="209"/>
      <c r="E23" s="209"/>
      <c r="F23" s="209"/>
      <c r="G23" s="209"/>
      <c r="H23" s="209"/>
      <c r="I23" s="209"/>
      <c r="J23" s="97"/>
      <c r="K23" s="210"/>
      <c r="L23" s="211"/>
      <c r="M23" s="208"/>
    </row>
    <row r="24" spans="1:13" s="24" customFormat="1" ht="14.25" customHeight="1">
      <c r="A24" s="208"/>
      <c r="B24" s="208"/>
      <c r="C24" s="209"/>
      <c r="D24" s="209"/>
      <c r="E24" s="209"/>
      <c r="F24" s="209"/>
      <c r="G24" s="209"/>
      <c r="H24" s="209"/>
      <c r="I24" s="209"/>
      <c r="J24" s="97"/>
      <c r="K24" s="210"/>
      <c r="L24" s="211"/>
      <c r="M24" s="208"/>
    </row>
    <row r="25" spans="1:13" s="24" customFormat="1" ht="14.25" customHeight="1">
      <c r="A25" s="208"/>
      <c r="B25" s="208"/>
      <c r="C25" s="209"/>
      <c r="D25" s="209"/>
      <c r="E25" s="209"/>
      <c r="F25" s="209"/>
      <c r="G25" s="209"/>
      <c r="H25" s="209"/>
      <c r="I25" s="209"/>
      <c r="J25" s="97"/>
      <c r="K25" s="210"/>
      <c r="L25" s="211"/>
      <c r="M25" s="208"/>
    </row>
    <row r="26" spans="1:13" s="24" customFormat="1" ht="14.25" customHeight="1">
      <c r="A26" s="208"/>
      <c r="B26" s="208"/>
      <c r="C26" s="209"/>
      <c r="D26" s="209"/>
      <c r="E26" s="209"/>
      <c r="F26" s="209"/>
      <c r="G26" s="209"/>
      <c r="H26" s="209"/>
      <c r="I26" s="209"/>
      <c r="J26" s="97"/>
      <c r="K26" s="210"/>
      <c r="L26" s="211"/>
      <c r="M26" s="208"/>
    </row>
    <row r="27" spans="1:13" s="24" customFormat="1" ht="14.25" customHeight="1">
      <c r="A27" s="208"/>
      <c r="B27" s="208"/>
      <c r="C27" s="209"/>
      <c r="D27" s="209"/>
      <c r="E27" s="209"/>
      <c r="F27" s="209"/>
      <c r="G27" s="209"/>
      <c r="H27" s="209"/>
      <c r="I27" s="209"/>
      <c r="J27" s="97"/>
      <c r="K27" s="210"/>
      <c r="L27" s="211"/>
      <c r="M27" s="208"/>
    </row>
    <row r="28" spans="1:13" s="24" customFormat="1" ht="14.25" customHeight="1">
      <c r="A28" s="208"/>
      <c r="B28" s="208"/>
      <c r="C28" s="209"/>
      <c r="D28" s="209"/>
      <c r="E28" s="209"/>
      <c r="F28" s="209"/>
      <c r="G28" s="209"/>
      <c r="H28" s="209"/>
      <c r="I28" s="209"/>
      <c r="J28" s="97"/>
      <c r="K28" s="210"/>
      <c r="L28" s="211"/>
      <c r="M28" s="208"/>
    </row>
    <row r="29" spans="1:13" s="24" customFormat="1" ht="14.25" customHeight="1">
      <c r="A29" s="208"/>
      <c r="B29" s="208"/>
      <c r="C29" s="209"/>
      <c r="D29" s="209"/>
      <c r="E29" s="209"/>
      <c r="F29" s="209"/>
      <c r="G29" s="209"/>
      <c r="H29" s="209"/>
      <c r="I29" s="209"/>
      <c r="J29" s="97"/>
      <c r="K29" s="210"/>
      <c r="L29" s="211"/>
      <c r="M29" s="208"/>
    </row>
    <row r="30" spans="1:13" s="24" customFormat="1" ht="14.25" customHeight="1">
      <c r="A30" s="208"/>
      <c r="B30" s="208"/>
      <c r="C30" s="209"/>
      <c r="D30" s="209"/>
      <c r="E30" s="209"/>
      <c r="F30" s="209"/>
      <c r="G30" s="209"/>
      <c r="H30" s="209"/>
      <c r="I30" s="209"/>
      <c r="J30" s="97"/>
      <c r="K30" s="210"/>
      <c r="L30" s="211"/>
      <c r="M30" s="208"/>
    </row>
    <row r="31" spans="1:13" s="24" customFormat="1" ht="14.25" customHeight="1">
      <c r="A31" s="208"/>
      <c r="B31" s="208"/>
      <c r="C31" s="209"/>
      <c r="D31" s="209"/>
      <c r="E31" s="209"/>
      <c r="F31" s="209"/>
      <c r="G31" s="209"/>
      <c r="H31" s="209"/>
      <c r="I31" s="209"/>
      <c r="J31" s="97"/>
      <c r="K31" s="210"/>
      <c r="L31" s="211"/>
      <c r="M31" s="208"/>
    </row>
    <row r="32" spans="1:13" s="24" customFormat="1" ht="14.25" customHeight="1">
      <c r="A32" s="208"/>
      <c r="B32" s="208"/>
      <c r="C32" s="209"/>
      <c r="D32" s="209"/>
      <c r="E32" s="209"/>
      <c r="F32" s="209"/>
      <c r="G32" s="209"/>
      <c r="H32" s="209"/>
      <c r="I32" s="209"/>
      <c r="J32" s="97"/>
      <c r="K32" s="210"/>
      <c r="L32" s="211"/>
      <c r="M32" s="208"/>
    </row>
    <row r="33" spans="1:13" s="24" customFormat="1" ht="7.5" customHeight="1">
      <c r="A33" s="208"/>
      <c r="B33" s="208"/>
      <c r="C33" s="209"/>
      <c r="D33" s="209"/>
      <c r="E33" s="209"/>
      <c r="F33" s="209"/>
      <c r="G33" s="209"/>
      <c r="H33" s="209"/>
      <c r="I33" s="209"/>
      <c r="J33" s="97"/>
      <c r="K33" s="210"/>
      <c r="L33" s="211"/>
      <c r="M33" s="208"/>
    </row>
    <row r="34" spans="1:13" s="24" customFormat="1" ht="12" customHeight="1">
      <c r="A34" s="4"/>
      <c r="B34" s="57" t="s">
        <v>955</v>
      </c>
      <c r="C34" s="20"/>
      <c r="D34" s="22"/>
      <c r="E34" s="22"/>
      <c r="F34" s="22"/>
      <c r="G34" s="22"/>
      <c r="H34" s="22"/>
      <c r="I34" s="22"/>
      <c r="J34" s="22"/>
      <c r="K34" s="19"/>
      <c r="L34" s="69"/>
      <c r="M34" s="208"/>
    </row>
    <row r="35" spans="1:13" s="24" customFormat="1" ht="12" customHeight="1">
      <c r="A35" s="4"/>
      <c r="B35" s="57" t="s">
        <v>892</v>
      </c>
      <c r="C35" s="20"/>
      <c r="D35" s="22"/>
      <c r="E35" s="22"/>
      <c r="F35" s="22"/>
      <c r="G35" s="22"/>
      <c r="H35" s="22"/>
      <c r="I35" s="22"/>
      <c r="J35" s="22"/>
      <c r="K35" s="19"/>
      <c r="L35" s="69"/>
    </row>
    <row r="36" spans="1:13" s="24" customFormat="1" ht="12" customHeight="1">
      <c r="A36" s="4"/>
      <c r="B36" s="57" t="s">
        <v>852</v>
      </c>
      <c r="C36" s="20"/>
      <c r="D36" s="20"/>
      <c r="E36" s="20"/>
      <c r="F36" s="20"/>
      <c r="G36" s="20"/>
      <c r="H36" s="20"/>
      <c r="I36" s="20"/>
      <c r="J36" s="20"/>
      <c r="K36" s="23"/>
      <c r="L36" s="69"/>
      <c r="M36" s="70"/>
    </row>
    <row r="37" spans="1:13" s="24" customFormat="1" ht="12" customHeight="1">
      <c r="A37" s="4"/>
      <c r="B37" s="244" t="s">
        <v>113</v>
      </c>
      <c r="C37" s="20"/>
      <c r="D37" s="20"/>
      <c r="E37" s="20"/>
      <c r="F37" s="20"/>
      <c r="G37" s="20"/>
      <c r="H37" s="20"/>
      <c r="I37" s="20"/>
      <c r="J37" s="20"/>
      <c r="K37" s="23"/>
      <c r="L37" s="69"/>
      <c r="M37" s="208"/>
    </row>
    <row r="38" spans="1:13" s="24" customFormat="1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106"/>
      <c r="L38" s="7"/>
    </row>
    <row r="39" spans="1:13" s="24" customFormat="1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106"/>
      <c r="L39" s="7"/>
    </row>
    <row r="40" spans="1:13" s="24" customFormat="1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106"/>
      <c r="L40" s="7"/>
    </row>
    <row r="41" spans="1:13" s="24" customFormat="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106"/>
      <c r="L41" s="7"/>
    </row>
    <row r="42" spans="1:13" s="24" customFormat="1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106"/>
      <c r="L42" s="7"/>
    </row>
    <row r="43" spans="1:13" s="24" customFormat="1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106"/>
      <c r="L43" s="7"/>
      <c r="M43" s="70"/>
    </row>
    <row r="44" spans="1:13" s="24" customFormat="1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106"/>
      <c r="L44" s="7"/>
      <c r="M44" s="208"/>
    </row>
    <row r="45" spans="1:13" s="24" customFormat="1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106"/>
      <c r="L45" s="7"/>
    </row>
    <row r="46" spans="1:13" s="24" customFormat="1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106"/>
      <c r="L46" s="7"/>
    </row>
    <row r="47" spans="1:13" s="24" customFormat="1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106"/>
      <c r="L47" s="7"/>
    </row>
    <row r="48" spans="1:13" s="24" customFormat="1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106"/>
      <c r="L48" s="7"/>
      <c r="M48" s="70"/>
    </row>
    <row r="49" spans="1:13" s="24" customFormat="1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106"/>
      <c r="L49" s="7"/>
      <c r="M49" s="208"/>
    </row>
    <row r="50" spans="1:13" s="24" customFormat="1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106"/>
      <c r="L50" s="7"/>
    </row>
    <row r="51" spans="1:13" s="20" customFormat="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106"/>
      <c r="L51" s="7"/>
    </row>
    <row r="52" spans="1:13" s="20" customFormat="1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106"/>
      <c r="L52" s="7"/>
    </row>
    <row r="53" spans="1:13" ht="14.25" customHeight="1"/>
    <row r="54" spans="1:13" ht="14.25" customHeight="1"/>
    <row r="55" spans="1:13" ht="14.25" customHeight="1"/>
    <row r="56" spans="1:13" ht="14.25" customHeight="1"/>
    <row r="57" spans="1:13" ht="14.25" customHeight="1"/>
    <row r="58" spans="1:13" ht="14.25" customHeight="1"/>
    <row r="59" spans="1:13" ht="14.25" customHeight="1"/>
    <row r="60" spans="1:13" ht="14.25" customHeight="1"/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mergeCells count="1">
    <mergeCell ref="A3:A4"/>
  </mergeCells>
  <hyperlinks>
    <hyperlink ref="L3" location="'Inhoudsopgave Zuivel in cijfers'!A1" display="Terug naar inhoudsopgave" xr:uid="{5859F416-D523-42D0-9A98-D6C7CB83DAE0}"/>
    <hyperlink ref="L4" location="'Inhoudsopgave Zuivel in cijfers'!A1" display="Back to table of contents" xr:uid="{C874A6CF-841C-429A-A347-5042F82E068A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BBD25B"/>
  </sheetPr>
  <dimension ref="A1:J53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16.5" style="2" customWidth="1"/>
    <col min="3" max="9" width="12.5" style="2" customWidth="1"/>
    <col min="10" max="10" width="2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10" ht="30" customHeight="1">
      <c r="A3" s="559">
        <v>12</v>
      </c>
      <c r="B3" s="564" t="s">
        <v>258</v>
      </c>
      <c r="C3" s="563"/>
      <c r="D3" s="563"/>
      <c r="E3" s="563"/>
      <c r="F3" s="563"/>
      <c r="G3" s="563"/>
      <c r="H3" s="563"/>
      <c r="I3" s="279"/>
      <c r="J3" s="125" t="s">
        <v>585</v>
      </c>
    </row>
    <row r="4" spans="1:10" ht="28.5" customHeight="1">
      <c r="A4" s="560"/>
      <c r="B4" s="567" t="s">
        <v>259</v>
      </c>
      <c r="C4" s="563"/>
      <c r="D4" s="563"/>
      <c r="E4" s="563"/>
      <c r="F4" s="563"/>
      <c r="G4" s="563"/>
      <c r="H4" s="563"/>
      <c r="I4" s="279"/>
      <c r="J4" s="225" t="s">
        <v>586</v>
      </c>
    </row>
    <row r="5" spans="1:10" ht="14.25" customHeight="1"/>
    <row r="6" spans="1:10" ht="14.25" customHeight="1">
      <c r="A6" s="131"/>
      <c r="B6" s="131"/>
      <c r="C6" s="131"/>
      <c r="D6" s="131"/>
      <c r="E6" s="131"/>
      <c r="F6" s="131"/>
      <c r="G6" s="131"/>
      <c r="H6" s="131"/>
      <c r="I6" s="131"/>
      <c r="J6" s="131"/>
    </row>
    <row r="7" spans="1:10" ht="32">
      <c r="A7" s="233" t="s">
        <v>201</v>
      </c>
      <c r="B7" s="205"/>
      <c r="C7" s="110">
        <v>2010</v>
      </c>
      <c r="D7" s="110">
        <v>2015</v>
      </c>
      <c r="E7" s="110">
        <v>2019</v>
      </c>
      <c r="F7" s="110">
        <v>2020</v>
      </c>
      <c r="G7" s="110">
        <v>2021</v>
      </c>
      <c r="H7" s="110">
        <v>2022</v>
      </c>
      <c r="I7" s="110" t="s">
        <v>991</v>
      </c>
      <c r="J7" s="243" t="s">
        <v>636</v>
      </c>
    </row>
    <row r="8" spans="1:10" ht="14.25" customHeight="1">
      <c r="A8" s="578"/>
      <c r="B8" s="578"/>
      <c r="C8" s="118"/>
      <c r="D8" s="118"/>
      <c r="E8" s="118"/>
      <c r="F8" s="118"/>
      <c r="G8" s="118"/>
      <c r="H8" s="118"/>
      <c r="I8" s="118"/>
      <c r="J8" s="118"/>
    </row>
    <row r="9" spans="1:10" ht="14.25" customHeight="1">
      <c r="A9" s="579" t="s">
        <v>260</v>
      </c>
      <c r="B9" s="565"/>
      <c r="C9" s="290">
        <v>123</v>
      </c>
      <c r="D9" s="251">
        <v>113</v>
      </c>
      <c r="E9" s="251">
        <v>108</v>
      </c>
      <c r="F9" s="251">
        <v>98</v>
      </c>
      <c r="G9" s="251">
        <v>139</v>
      </c>
      <c r="H9" s="251">
        <v>151</v>
      </c>
      <c r="I9" s="251">
        <v>145</v>
      </c>
      <c r="J9" s="295" t="s">
        <v>260</v>
      </c>
    </row>
    <row r="10" spans="1:10" ht="14.25" customHeight="1">
      <c r="A10" s="565" t="s">
        <v>261</v>
      </c>
      <c r="B10" s="565"/>
      <c r="C10" s="290">
        <v>94</v>
      </c>
      <c r="D10" s="251">
        <v>62</v>
      </c>
      <c r="E10" s="251">
        <v>59</v>
      </c>
      <c r="F10" s="251">
        <v>58</v>
      </c>
      <c r="G10" s="251">
        <v>78</v>
      </c>
      <c r="H10" s="251">
        <v>84</v>
      </c>
      <c r="I10" s="251">
        <v>81</v>
      </c>
      <c r="J10" s="36" t="s">
        <v>261</v>
      </c>
    </row>
    <row r="11" spans="1:10" ht="14.25" customHeight="1">
      <c r="A11" s="565" t="s">
        <v>262</v>
      </c>
      <c r="B11" s="565"/>
      <c r="C11" s="290">
        <v>29</v>
      </c>
      <c r="D11" s="251">
        <v>22</v>
      </c>
      <c r="E11" s="251">
        <v>30</v>
      </c>
      <c r="F11" s="251">
        <v>21</v>
      </c>
      <c r="G11" s="251">
        <v>27</v>
      </c>
      <c r="H11" s="251">
        <v>28</v>
      </c>
      <c r="I11" s="251">
        <v>30</v>
      </c>
      <c r="J11" s="36" t="s">
        <v>262</v>
      </c>
    </row>
    <row r="12" spans="1:10" ht="14.25" customHeight="1">
      <c r="A12" s="565" t="s">
        <v>204</v>
      </c>
      <c r="B12" s="565"/>
      <c r="C12" s="290">
        <v>13</v>
      </c>
      <c r="D12" s="251">
        <v>13</v>
      </c>
      <c r="E12" s="251">
        <v>11</v>
      </c>
      <c r="F12" s="251">
        <v>13</v>
      </c>
      <c r="G12" s="251">
        <v>15</v>
      </c>
      <c r="H12" s="251">
        <v>12</v>
      </c>
      <c r="I12" s="251">
        <v>11</v>
      </c>
      <c r="J12" s="36" t="s">
        <v>204</v>
      </c>
    </row>
    <row r="13" spans="1:10" ht="14.25" customHeight="1">
      <c r="A13" s="565" t="s">
        <v>855</v>
      </c>
      <c r="B13" s="565"/>
      <c r="C13" s="290">
        <v>34</v>
      </c>
      <c r="D13" s="251">
        <v>18</v>
      </c>
      <c r="E13" s="251">
        <v>17</v>
      </c>
      <c r="F13" s="251">
        <v>16</v>
      </c>
      <c r="G13" s="251">
        <v>13</v>
      </c>
      <c r="H13" s="251">
        <v>19</v>
      </c>
      <c r="I13" s="251">
        <v>16</v>
      </c>
      <c r="J13" s="36" t="s">
        <v>855</v>
      </c>
    </row>
    <row r="14" spans="1:10" ht="14.25" customHeight="1">
      <c r="A14" s="565" t="s">
        <v>856</v>
      </c>
      <c r="B14" s="565"/>
      <c r="C14" s="290">
        <v>75</v>
      </c>
      <c r="D14" s="251">
        <v>55</v>
      </c>
      <c r="E14" s="251">
        <v>50</v>
      </c>
      <c r="F14" s="251">
        <v>40</v>
      </c>
      <c r="G14" s="251">
        <v>45</v>
      </c>
      <c r="H14" s="251">
        <v>41</v>
      </c>
      <c r="I14" s="251">
        <v>40</v>
      </c>
      <c r="J14" s="36" t="s">
        <v>856</v>
      </c>
    </row>
    <row r="15" spans="1:10" ht="14.25" customHeight="1">
      <c r="A15" s="565" t="s">
        <v>816</v>
      </c>
      <c r="B15" s="580"/>
      <c r="C15" s="290">
        <v>212</v>
      </c>
      <c r="D15" s="251">
        <v>262</v>
      </c>
      <c r="E15" s="251">
        <v>309</v>
      </c>
      <c r="F15" s="251">
        <v>323</v>
      </c>
      <c r="G15" s="251">
        <v>327</v>
      </c>
      <c r="H15" s="251">
        <v>330</v>
      </c>
      <c r="I15" s="251">
        <v>328</v>
      </c>
      <c r="J15" s="36" t="s">
        <v>857</v>
      </c>
    </row>
    <row r="16" spans="1:10" ht="5.25" customHeight="1">
      <c r="A16" s="249"/>
      <c r="B16" s="249"/>
      <c r="C16" s="250"/>
      <c r="D16" s="250"/>
      <c r="E16" s="250"/>
      <c r="F16" s="250"/>
      <c r="G16" s="250"/>
      <c r="H16" s="250"/>
      <c r="I16" s="250"/>
      <c r="J16" s="250"/>
    </row>
    <row r="17" spans="1:10" ht="5.25" customHeight="1">
      <c r="A17" s="118"/>
      <c r="B17" s="118"/>
      <c r="C17" s="235"/>
      <c r="D17" s="235"/>
      <c r="E17" s="235"/>
      <c r="F17" s="235"/>
      <c r="G17" s="235"/>
      <c r="H17" s="235"/>
      <c r="I17" s="235"/>
      <c r="J17" s="235"/>
    </row>
    <row r="18" spans="1:10" ht="14.25" customHeight="1">
      <c r="A18" s="577" t="s">
        <v>205</v>
      </c>
      <c r="B18" s="577"/>
      <c r="C18" s="291">
        <v>580</v>
      </c>
      <c r="D18" s="253">
        <v>545</v>
      </c>
      <c r="E18" s="253">
        <v>584</v>
      </c>
      <c r="F18" s="253">
        <v>569</v>
      </c>
      <c r="G18" s="253">
        <v>644</v>
      </c>
      <c r="H18" s="253">
        <v>665</v>
      </c>
      <c r="I18" s="253">
        <v>651</v>
      </c>
      <c r="J18" s="246" t="s">
        <v>206</v>
      </c>
    </row>
    <row r="19" spans="1:10" ht="14.25" customHeight="1">
      <c r="A19" s="561"/>
      <c r="B19" s="561"/>
      <c r="C19" s="147"/>
      <c r="D19" s="147"/>
      <c r="E19" s="147"/>
      <c r="F19" s="147"/>
      <c r="G19" s="147"/>
      <c r="H19" s="147"/>
      <c r="I19" s="147"/>
      <c r="J19" s="138"/>
    </row>
    <row r="20" spans="1:10" ht="14.25" customHeight="1">
      <c r="A20" s="561"/>
      <c r="B20" s="561"/>
    </row>
    <row r="21" spans="1:10" ht="32">
      <c r="A21" s="233" t="s">
        <v>201</v>
      </c>
      <c r="B21" s="148"/>
      <c r="C21" s="110">
        <v>2010</v>
      </c>
      <c r="D21" s="110">
        <v>2015</v>
      </c>
      <c r="E21" s="110">
        <v>2019</v>
      </c>
      <c r="F21" s="110">
        <v>2020</v>
      </c>
      <c r="G21" s="110">
        <v>2021</v>
      </c>
      <c r="H21" s="110">
        <v>2022</v>
      </c>
      <c r="I21" s="110" t="s">
        <v>991</v>
      </c>
      <c r="J21" s="243" t="s">
        <v>636</v>
      </c>
    </row>
    <row r="22" spans="1:10" ht="9" customHeight="1">
      <c r="A22" s="262" t="s">
        <v>207</v>
      </c>
      <c r="B22" s="24"/>
      <c r="C22" s="26"/>
      <c r="D22" s="89"/>
      <c r="E22" s="89"/>
      <c r="F22" s="89"/>
      <c r="G22" s="89"/>
      <c r="H22" s="89"/>
      <c r="I22" s="89"/>
      <c r="J22" s="248" t="s">
        <v>208</v>
      </c>
    </row>
    <row r="23" spans="1:10" ht="14.25" customHeight="1">
      <c r="A23" s="581"/>
      <c r="B23" s="582"/>
      <c r="C23" s="293"/>
      <c r="D23" s="293"/>
      <c r="E23" s="293"/>
      <c r="F23" s="293"/>
      <c r="G23" s="293"/>
      <c r="H23" s="293"/>
      <c r="I23" s="293"/>
      <c r="J23" s="293"/>
    </row>
    <row r="24" spans="1:10" ht="14.25" customHeight="1">
      <c r="A24" s="579" t="s">
        <v>260</v>
      </c>
      <c r="B24" s="565"/>
      <c r="C24" s="254">
        <v>21.206896551724139</v>
      </c>
      <c r="D24" s="271">
        <v>20.73394495412844</v>
      </c>
      <c r="E24" s="271">
        <v>18.493150684931507</v>
      </c>
      <c r="F24" s="271">
        <v>17.223198594024606</v>
      </c>
      <c r="G24" s="271">
        <v>21.58385093167702</v>
      </c>
      <c r="H24" s="271">
        <v>22.706766917293233</v>
      </c>
      <c r="I24" s="271">
        <v>22.273425499231951</v>
      </c>
      <c r="J24" s="295" t="s">
        <v>260</v>
      </c>
    </row>
    <row r="25" spans="1:10" ht="14.25" customHeight="1">
      <c r="A25" s="565" t="s">
        <v>261</v>
      </c>
      <c r="B25" s="565"/>
      <c r="C25" s="254">
        <v>16.206896551724135</v>
      </c>
      <c r="D25" s="271">
        <v>11.376146788990825</v>
      </c>
      <c r="E25" s="271">
        <v>10.102739726027398</v>
      </c>
      <c r="F25" s="271">
        <v>10.193321616871705</v>
      </c>
      <c r="G25" s="271">
        <v>12.111801242236025</v>
      </c>
      <c r="H25" s="271">
        <v>12.631578947368421</v>
      </c>
      <c r="I25" s="271">
        <v>12.442396313364055</v>
      </c>
      <c r="J25" s="36" t="s">
        <v>261</v>
      </c>
    </row>
    <row r="26" spans="1:10" ht="14.25" customHeight="1">
      <c r="A26" s="565" t="s">
        <v>262</v>
      </c>
      <c r="B26" s="565"/>
      <c r="C26" s="254">
        <v>5</v>
      </c>
      <c r="D26" s="271">
        <v>4.0366972477064218</v>
      </c>
      <c r="E26" s="271">
        <v>5.1369863013698627</v>
      </c>
      <c r="F26" s="271">
        <v>3.6906854130052724</v>
      </c>
      <c r="G26" s="271">
        <v>4.1925465838509313</v>
      </c>
      <c r="H26" s="271">
        <v>4.2105263157894735</v>
      </c>
      <c r="I26" s="271">
        <v>4.6082949308755756</v>
      </c>
      <c r="J26" s="36" t="s">
        <v>262</v>
      </c>
    </row>
    <row r="27" spans="1:10" ht="14.25" customHeight="1">
      <c r="A27" s="565" t="s">
        <v>204</v>
      </c>
      <c r="B27" s="565"/>
      <c r="C27" s="254">
        <v>2.2413793103448274</v>
      </c>
      <c r="D27" s="271">
        <v>2.3853211009174311</v>
      </c>
      <c r="E27" s="271">
        <v>1.8835616438356164</v>
      </c>
      <c r="F27" s="271">
        <v>2.2847100175746924</v>
      </c>
      <c r="G27" s="271">
        <v>2.329192546583851</v>
      </c>
      <c r="H27" s="271">
        <v>1.8045112781954886</v>
      </c>
      <c r="I27" s="271">
        <v>1.6897081413210446</v>
      </c>
      <c r="J27" s="36" t="s">
        <v>204</v>
      </c>
    </row>
    <row r="28" spans="1:10" ht="14.25" customHeight="1">
      <c r="A28" s="565" t="s">
        <v>855</v>
      </c>
      <c r="B28" s="565"/>
      <c r="C28" s="254">
        <v>5.8620689655172411</v>
      </c>
      <c r="D28" s="271">
        <v>3.3027522935779818</v>
      </c>
      <c r="E28" s="271">
        <v>2.9109589041095889</v>
      </c>
      <c r="F28" s="271">
        <v>2.8119507908611601</v>
      </c>
      <c r="G28" s="271">
        <v>2.018633540372671</v>
      </c>
      <c r="H28" s="271">
        <v>2.8571428571428572</v>
      </c>
      <c r="I28" s="271">
        <v>2.4577572964669741</v>
      </c>
      <c r="J28" s="36" t="s">
        <v>855</v>
      </c>
    </row>
    <row r="29" spans="1:10" ht="14.25" customHeight="1">
      <c r="A29" s="565" t="s">
        <v>856</v>
      </c>
      <c r="B29" s="565"/>
      <c r="C29" s="254">
        <v>12.931034482758621</v>
      </c>
      <c r="D29" s="271">
        <v>10.091743119266056</v>
      </c>
      <c r="E29" s="271">
        <v>8.5616438356164384</v>
      </c>
      <c r="F29" s="271">
        <v>7.0298769771528997</v>
      </c>
      <c r="G29" s="271">
        <v>6.987577639751553</v>
      </c>
      <c r="H29" s="271">
        <v>6.1654135338345863</v>
      </c>
      <c r="I29" s="271">
        <v>6.1443932411674345</v>
      </c>
      <c r="J29" s="36" t="s">
        <v>856</v>
      </c>
    </row>
    <row r="30" spans="1:10" ht="14.25" customHeight="1">
      <c r="A30" s="565" t="s">
        <v>816</v>
      </c>
      <c r="B30" s="565"/>
      <c r="C30" s="254">
        <v>36.551724137931032</v>
      </c>
      <c r="D30" s="271">
        <v>48.073394495412842</v>
      </c>
      <c r="E30" s="271">
        <v>52.910958904109592</v>
      </c>
      <c r="F30" s="271">
        <v>56.766256590509663</v>
      </c>
      <c r="G30" s="271">
        <v>50.776397515527947</v>
      </c>
      <c r="H30" s="271">
        <v>49.624060150375939</v>
      </c>
      <c r="I30" s="271">
        <v>50.384024577572966</v>
      </c>
      <c r="J30" s="36" t="s">
        <v>857</v>
      </c>
    </row>
    <row r="31" spans="1:10" ht="5.25" customHeight="1">
      <c r="A31" s="249"/>
      <c r="B31" s="249"/>
      <c r="C31" s="250"/>
      <c r="D31" s="250"/>
      <c r="E31" s="250"/>
      <c r="F31" s="250"/>
      <c r="G31" s="250"/>
      <c r="H31" s="250"/>
      <c r="I31" s="250"/>
      <c r="J31" s="250"/>
    </row>
    <row r="32" spans="1:10" ht="5.25" customHeight="1">
      <c r="A32" s="118"/>
      <c r="B32" s="118"/>
      <c r="C32" s="235"/>
      <c r="D32" s="235"/>
      <c r="E32" s="235"/>
      <c r="F32" s="235"/>
      <c r="G32" s="235"/>
      <c r="H32" s="235"/>
      <c r="I32" s="235"/>
      <c r="J32" s="235"/>
    </row>
    <row r="33" spans="1:10" ht="14.25" customHeight="1">
      <c r="A33" s="577" t="s">
        <v>205</v>
      </c>
      <c r="B33" s="577"/>
      <c r="C33" s="266">
        <v>100</v>
      </c>
      <c r="D33" s="294">
        <v>100</v>
      </c>
      <c r="E33" s="266">
        <v>100</v>
      </c>
      <c r="F33" s="294">
        <v>100</v>
      </c>
      <c r="G33" s="294">
        <v>100</v>
      </c>
      <c r="H33" s="294">
        <v>100</v>
      </c>
      <c r="I33" s="294">
        <v>100</v>
      </c>
      <c r="J33" s="246" t="s">
        <v>206</v>
      </c>
    </row>
    <row r="34" spans="1:10" ht="14.25" customHeight="1">
      <c r="A34" s="147"/>
      <c r="B34" s="147"/>
      <c r="J34" s="13"/>
    </row>
    <row r="35" spans="1:10" ht="14.25" customHeight="1"/>
    <row r="36" spans="1:10" ht="14.25" customHeight="1">
      <c r="C36" s="105"/>
      <c r="D36" s="105"/>
      <c r="E36" s="105"/>
      <c r="F36" s="105"/>
      <c r="G36" s="105"/>
      <c r="H36" s="105"/>
      <c r="I36" s="105"/>
    </row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83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1"/>
    </row>
  </sheetData>
  <mergeCells count="23">
    <mergeCell ref="A28:B28"/>
    <mergeCell ref="A30:B30"/>
    <mergeCell ref="A26:B26"/>
    <mergeCell ref="A29:B29"/>
    <mergeCell ref="A3:A4"/>
    <mergeCell ref="B3:H3"/>
    <mergeCell ref="B4:H4"/>
    <mergeCell ref="A33:B33"/>
    <mergeCell ref="A8:B8"/>
    <mergeCell ref="A9:B9"/>
    <mergeCell ref="A10:B10"/>
    <mergeCell ref="A11:B11"/>
    <mergeCell ref="A12:B12"/>
    <mergeCell ref="A18:B18"/>
    <mergeCell ref="A20:B20"/>
    <mergeCell ref="A13:B13"/>
    <mergeCell ref="A14:B14"/>
    <mergeCell ref="A15:B15"/>
    <mergeCell ref="A19:B19"/>
    <mergeCell ref="A23:B23"/>
    <mergeCell ref="A27:B27"/>
    <mergeCell ref="A24:B24"/>
    <mergeCell ref="A25:B25"/>
  </mergeCells>
  <phoneticPr fontId="111" type="noConversion"/>
  <hyperlinks>
    <hyperlink ref="J3" location="'Inhoudsopgave Zuivel in cijfers'!A1" display="Terug naar inhoudsopgave" xr:uid="{FF854E33-3374-465B-A99F-C59E448261F6}"/>
    <hyperlink ref="J4" location="'Inhoudsopgave Zuivel in cijfers'!A1" display="Back to table of contents" xr:uid="{52B176A0-7945-4806-BCA6-4F6FB8D6B31E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BBD25B"/>
  </sheetPr>
  <dimension ref="A1:J53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16.5" style="2" customWidth="1"/>
    <col min="3" max="9" width="12.5" style="2" customWidth="1"/>
    <col min="10" max="10" width="2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10" ht="30" customHeight="1">
      <c r="A3" s="559">
        <v>13</v>
      </c>
      <c r="B3" s="564" t="s">
        <v>263</v>
      </c>
      <c r="C3" s="563"/>
      <c r="D3" s="563"/>
      <c r="E3" s="563"/>
      <c r="F3" s="563"/>
      <c r="G3" s="563"/>
      <c r="H3" s="279"/>
      <c r="I3" s="279"/>
      <c r="J3" s="125" t="s">
        <v>585</v>
      </c>
    </row>
    <row r="4" spans="1:10" ht="28.5" customHeight="1">
      <c r="A4" s="560"/>
      <c r="B4" s="567" t="s">
        <v>801</v>
      </c>
      <c r="C4" s="563"/>
      <c r="D4" s="563"/>
      <c r="E4" s="563"/>
      <c r="F4" s="563"/>
      <c r="G4" s="563"/>
      <c r="H4" s="563"/>
      <c r="I4" s="279"/>
      <c r="J4" s="225" t="s">
        <v>586</v>
      </c>
    </row>
    <row r="7" spans="1:10" ht="32">
      <c r="A7" s="233" t="s">
        <v>201</v>
      </c>
      <c r="B7" s="88"/>
      <c r="C7" s="110">
        <v>2010</v>
      </c>
      <c r="D7" s="110">
        <v>2015</v>
      </c>
      <c r="E7" s="110">
        <v>2019</v>
      </c>
      <c r="F7" s="110">
        <v>2020</v>
      </c>
      <c r="G7" s="110">
        <v>2021</v>
      </c>
      <c r="H7" s="110">
        <v>2022</v>
      </c>
      <c r="I7" s="110" t="s">
        <v>991</v>
      </c>
      <c r="J7" s="243" t="s">
        <v>636</v>
      </c>
    </row>
    <row r="8" spans="1:10" ht="14.25" customHeight="1">
      <c r="A8" s="578"/>
      <c r="B8" s="578"/>
      <c r="C8" s="118"/>
      <c r="D8" s="118"/>
      <c r="E8" s="118"/>
      <c r="F8" s="118"/>
      <c r="G8" s="118"/>
      <c r="H8" s="118"/>
      <c r="I8" s="118"/>
      <c r="J8" s="118"/>
    </row>
    <row r="9" spans="1:10" ht="14.25" customHeight="1">
      <c r="A9" s="579" t="s">
        <v>260</v>
      </c>
      <c r="B9" s="565"/>
      <c r="C9" s="251">
        <v>210</v>
      </c>
      <c r="D9" s="251">
        <v>211</v>
      </c>
      <c r="E9" s="251">
        <v>220</v>
      </c>
      <c r="F9" s="251">
        <v>200</v>
      </c>
      <c r="G9" s="251">
        <v>263</v>
      </c>
      <c r="H9" s="251">
        <v>309</v>
      </c>
      <c r="I9" s="251">
        <v>289.00000000000006</v>
      </c>
      <c r="J9" s="295" t="s">
        <v>260</v>
      </c>
    </row>
    <row r="10" spans="1:10" ht="14.25" customHeight="1">
      <c r="A10" s="565" t="s">
        <v>261</v>
      </c>
      <c r="B10" s="565"/>
      <c r="C10" s="251">
        <v>815</v>
      </c>
      <c r="D10" s="251">
        <v>486</v>
      </c>
      <c r="E10" s="251">
        <v>394</v>
      </c>
      <c r="F10" s="251">
        <v>418</v>
      </c>
      <c r="G10" s="251">
        <v>503</v>
      </c>
      <c r="H10" s="251">
        <v>639</v>
      </c>
      <c r="I10" s="251">
        <v>587.00000000000011</v>
      </c>
      <c r="J10" s="36" t="s">
        <v>261</v>
      </c>
    </row>
    <row r="11" spans="1:10" ht="14.25" customHeight="1">
      <c r="A11" s="565" t="s">
        <v>262</v>
      </c>
      <c r="B11" s="565"/>
      <c r="C11" s="251">
        <v>1519</v>
      </c>
      <c r="D11" s="251">
        <v>1026</v>
      </c>
      <c r="E11" s="251">
        <v>1594</v>
      </c>
      <c r="F11" s="251">
        <v>1029</v>
      </c>
      <c r="G11" s="251">
        <v>1241</v>
      </c>
      <c r="H11" s="251">
        <v>1146</v>
      </c>
      <c r="I11" s="251">
        <v>1320.9999999999998</v>
      </c>
      <c r="J11" s="36" t="s">
        <v>262</v>
      </c>
    </row>
    <row r="12" spans="1:10" ht="14.25" customHeight="1">
      <c r="A12" s="565" t="s">
        <v>204</v>
      </c>
      <c r="B12" s="565"/>
      <c r="C12" s="251">
        <v>1617</v>
      </c>
      <c r="D12" s="251">
        <v>1592</v>
      </c>
      <c r="E12" s="251">
        <v>1367</v>
      </c>
      <c r="F12" s="251">
        <v>1566</v>
      </c>
      <c r="G12" s="251">
        <v>1897</v>
      </c>
      <c r="H12" s="251">
        <v>1497</v>
      </c>
      <c r="I12" s="251">
        <v>1369</v>
      </c>
      <c r="J12" s="36" t="s">
        <v>204</v>
      </c>
    </row>
    <row r="13" spans="1:10" ht="14.25" customHeight="1">
      <c r="A13" s="565" t="s">
        <v>855</v>
      </c>
      <c r="B13" s="565"/>
      <c r="C13" s="251">
        <v>6805</v>
      </c>
      <c r="D13" s="251">
        <v>3648</v>
      </c>
      <c r="E13" s="251">
        <v>3268</v>
      </c>
      <c r="F13" s="251">
        <v>3146</v>
      </c>
      <c r="G13" s="251">
        <v>2446</v>
      </c>
      <c r="H13" s="251">
        <v>3719</v>
      </c>
      <c r="I13" s="251">
        <v>3038</v>
      </c>
      <c r="J13" s="36" t="s">
        <v>855</v>
      </c>
    </row>
    <row r="14" spans="1:10" ht="14.25" customHeight="1">
      <c r="A14" s="565" t="s">
        <v>856</v>
      </c>
      <c r="B14" s="565"/>
      <c r="C14" s="251">
        <v>28230</v>
      </c>
      <c r="D14" s="251">
        <v>20828</v>
      </c>
      <c r="E14" s="251">
        <v>19294</v>
      </c>
      <c r="F14" s="251">
        <v>15711</v>
      </c>
      <c r="G14" s="251">
        <v>17686</v>
      </c>
      <c r="H14" s="251">
        <v>15488</v>
      </c>
      <c r="I14" s="251">
        <v>14928.000000000002</v>
      </c>
      <c r="J14" s="36" t="s">
        <v>856</v>
      </c>
    </row>
    <row r="15" spans="1:10" ht="14.25" customHeight="1">
      <c r="A15" s="565" t="s">
        <v>816</v>
      </c>
      <c r="B15" s="565"/>
      <c r="C15" s="251">
        <v>208787</v>
      </c>
      <c r="D15" s="251">
        <v>299861</v>
      </c>
      <c r="E15" s="251">
        <v>430424</v>
      </c>
      <c r="F15" s="251">
        <v>454141</v>
      </c>
      <c r="G15" s="251">
        <v>458898</v>
      </c>
      <c r="H15" s="251">
        <v>465854</v>
      </c>
      <c r="I15" s="251">
        <v>467955.99999999965</v>
      </c>
      <c r="J15" s="36" t="s">
        <v>857</v>
      </c>
    </row>
    <row r="16" spans="1:10" ht="5.25" customHeight="1">
      <c r="A16" s="249"/>
      <c r="B16" s="249"/>
      <c r="C16" s="250"/>
      <c r="D16" s="250"/>
      <c r="E16" s="250"/>
      <c r="F16" s="250"/>
      <c r="G16" s="250"/>
      <c r="H16" s="250"/>
      <c r="I16" s="250"/>
      <c r="J16" s="249"/>
    </row>
    <row r="17" spans="1:10" ht="5.25" customHeight="1">
      <c r="A17" s="118"/>
      <c r="B17" s="118"/>
      <c r="C17" s="235"/>
      <c r="D17" s="235"/>
      <c r="E17" s="235"/>
      <c r="F17" s="235"/>
      <c r="G17" s="235"/>
      <c r="H17" s="235"/>
      <c r="I17" s="235"/>
      <c r="J17" s="118"/>
    </row>
    <row r="18" spans="1:10" ht="14.25" customHeight="1">
      <c r="A18" s="577" t="s">
        <v>205</v>
      </c>
      <c r="B18" s="577"/>
      <c r="C18" s="253">
        <v>247983</v>
      </c>
      <c r="D18" s="253">
        <v>327652</v>
      </c>
      <c r="E18" s="253">
        <v>456561</v>
      </c>
      <c r="F18" s="253">
        <v>476211</v>
      </c>
      <c r="G18" s="253">
        <v>482934</v>
      </c>
      <c r="H18" s="253">
        <v>488652</v>
      </c>
      <c r="I18" s="253">
        <v>489487.99999999965</v>
      </c>
      <c r="J18" s="246" t="s">
        <v>206</v>
      </c>
    </row>
    <row r="19" spans="1:10" ht="14.25" customHeight="1">
      <c r="A19" s="578"/>
      <c r="B19" s="578"/>
      <c r="C19" s="113"/>
      <c r="D19" s="113"/>
      <c r="E19" s="113"/>
      <c r="F19" s="113"/>
      <c r="G19" s="113"/>
      <c r="H19" s="113"/>
      <c r="I19" s="113"/>
      <c r="J19" s="238"/>
    </row>
    <row r="20" spans="1:10" ht="14.25" customHeight="1">
      <c r="A20" s="578"/>
      <c r="B20" s="578"/>
      <c r="C20" s="118"/>
      <c r="D20" s="118"/>
      <c r="E20" s="118"/>
      <c r="F20" s="118"/>
      <c r="G20" s="118"/>
      <c r="H20" s="118"/>
      <c r="I20" s="118"/>
      <c r="J20" s="118"/>
    </row>
    <row r="21" spans="1:10" ht="32">
      <c r="A21" s="233" t="s">
        <v>201</v>
      </c>
      <c r="B21" s="148"/>
      <c r="C21" s="110">
        <v>2010</v>
      </c>
      <c r="D21" s="110">
        <v>2015</v>
      </c>
      <c r="E21" s="110">
        <v>2019</v>
      </c>
      <c r="F21" s="110">
        <v>2020</v>
      </c>
      <c r="G21" s="110">
        <v>2021</v>
      </c>
      <c r="H21" s="110">
        <v>2022</v>
      </c>
      <c r="I21" s="110" t="s">
        <v>991</v>
      </c>
      <c r="J21" s="243" t="s">
        <v>636</v>
      </c>
    </row>
    <row r="22" spans="1:10" ht="9" customHeight="1">
      <c r="A22" s="262" t="s">
        <v>207</v>
      </c>
      <c r="B22" s="24"/>
      <c r="C22" s="26"/>
      <c r="D22" s="89"/>
      <c r="E22" s="89"/>
      <c r="F22" s="89"/>
      <c r="G22" s="89"/>
      <c r="H22" s="89"/>
      <c r="I22" s="89"/>
      <c r="J22" s="248" t="s">
        <v>208</v>
      </c>
    </row>
    <row r="23" spans="1:10" ht="14.25" customHeight="1">
      <c r="A23" s="578"/>
      <c r="B23" s="578"/>
      <c r="C23" s="118"/>
      <c r="D23" s="118"/>
      <c r="E23" s="118"/>
      <c r="F23" s="118"/>
      <c r="G23" s="118"/>
      <c r="H23" s="118"/>
      <c r="I23" s="118"/>
      <c r="J23" s="118"/>
    </row>
    <row r="24" spans="1:10" ht="14.25" customHeight="1">
      <c r="A24" s="579" t="s">
        <v>260</v>
      </c>
      <c r="B24" s="565"/>
      <c r="C24" s="254">
        <v>8.468322425327543E-2</v>
      </c>
      <c r="D24" s="271">
        <v>6.4397592567724288E-2</v>
      </c>
      <c r="E24" s="271">
        <v>4.8186332165909923E-2</v>
      </c>
      <c r="F24" s="271">
        <v>4.1998189878016255E-2</v>
      </c>
      <c r="G24" s="271">
        <v>5.4458787329117436E-2</v>
      </c>
      <c r="H24" s="271">
        <v>6.3235185776380737E-2</v>
      </c>
      <c r="I24" s="271">
        <v>5.9041283953845711E-2</v>
      </c>
      <c r="J24" s="295" t="s">
        <v>260</v>
      </c>
    </row>
    <row r="25" spans="1:10" ht="14.25" customHeight="1">
      <c r="A25" s="565" t="s">
        <v>261</v>
      </c>
      <c r="B25" s="565"/>
      <c r="C25" s="254">
        <v>0.32865156079247371</v>
      </c>
      <c r="D25" s="271">
        <v>0.14832810420812326</v>
      </c>
      <c r="E25" s="271">
        <v>8.6297340333493219E-2</v>
      </c>
      <c r="F25" s="271">
        <v>8.7776216845053975E-2</v>
      </c>
      <c r="G25" s="271">
        <v>0.10415501911234247</v>
      </c>
      <c r="H25" s="271">
        <v>0.1307679084501854</v>
      </c>
      <c r="I25" s="271">
        <v>0.11992122380936827</v>
      </c>
      <c r="J25" s="36" t="s">
        <v>261</v>
      </c>
    </row>
    <row r="26" spans="1:10" ht="14.25" customHeight="1">
      <c r="A26" s="565" t="s">
        <v>262</v>
      </c>
      <c r="B26" s="565"/>
      <c r="C26" s="254">
        <v>0.61254198876535892</v>
      </c>
      <c r="D26" s="271">
        <v>0.31313710888381574</v>
      </c>
      <c r="E26" s="271">
        <v>0.34913187942027463</v>
      </c>
      <c r="F26" s="271">
        <v>0.21608068692239366</v>
      </c>
      <c r="G26" s="271">
        <v>0.25697093184575948</v>
      </c>
      <c r="H26" s="271">
        <v>0.23452272783084896</v>
      </c>
      <c r="I26" s="271">
        <v>0.26987382734612508</v>
      </c>
      <c r="J26" s="36" t="s">
        <v>262</v>
      </c>
    </row>
    <row r="27" spans="1:10" ht="14.25" customHeight="1">
      <c r="A27" s="565" t="s">
        <v>204</v>
      </c>
      <c r="B27" s="565"/>
      <c r="C27" s="254">
        <v>0.65206082675022081</v>
      </c>
      <c r="D27" s="271">
        <v>0.48588136193278236</v>
      </c>
      <c r="E27" s="271">
        <v>0.29941234577635845</v>
      </c>
      <c r="F27" s="271">
        <v>0.32884582674486729</v>
      </c>
      <c r="G27" s="271">
        <v>0.39280729871990788</v>
      </c>
      <c r="H27" s="271">
        <v>0.30635298740207756</v>
      </c>
      <c r="I27" s="271">
        <v>0.27967999215506834</v>
      </c>
      <c r="J27" s="36" t="s">
        <v>204</v>
      </c>
    </row>
    <row r="28" spans="1:10" ht="14.25" customHeight="1">
      <c r="A28" s="565" t="s">
        <v>855</v>
      </c>
      <c r="B28" s="565"/>
      <c r="C28" s="254">
        <v>2.744139719254949</v>
      </c>
      <c r="D28" s="271">
        <v>1.113376387142456</v>
      </c>
      <c r="E28" s="271">
        <v>0.71578606144633461</v>
      </c>
      <c r="F28" s="271">
        <v>0.66063152678119574</v>
      </c>
      <c r="G28" s="271">
        <v>0.5064874289240352</v>
      </c>
      <c r="H28" s="271">
        <v>0.76107332007236228</v>
      </c>
      <c r="I28" s="271">
        <v>0.62064851436603186</v>
      </c>
      <c r="J28" s="36" t="s">
        <v>855</v>
      </c>
    </row>
    <row r="29" spans="1:10" ht="14.25" customHeight="1">
      <c r="A29" s="565" t="s">
        <v>856</v>
      </c>
      <c r="B29" s="565"/>
      <c r="C29" s="254">
        <v>11.383844860333168</v>
      </c>
      <c r="D29" s="271">
        <v>6.3567443507135621</v>
      </c>
      <c r="E29" s="271">
        <v>4.2259413309502998</v>
      </c>
      <c r="F29" s="271">
        <v>3.2991678058675671</v>
      </c>
      <c r="G29" s="271">
        <v>3.6621981471588252</v>
      </c>
      <c r="H29" s="271">
        <v>3.1695357841572327</v>
      </c>
      <c r="I29" s="271">
        <v>3.0497172555813448</v>
      </c>
      <c r="J29" s="36" t="s">
        <v>856</v>
      </c>
    </row>
    <row r="30" spans="1:10" ht="14.25" customHeight="1">
      <c r="A30" s="565" t="s">
        <v>816</v>
      </c>
      <c r="B30" s="565"/>
      <c r="C30" s="254">
        <v>84.194077819850548</v>
      </c>
      <c r="D30" s="271">
        <v>91.518135094551539</v>
      </c>
      <c r="E30" s="271">
        <v>94.275244709907327</v>
      </c>
      <c r="F30" s="271">
        <v>95.365499746960907</v>
      </c>
      <c r="G30" s="271">
        <v>95.022922386910011</v>
      </c>
      <c r="H30" s="271">
        <v>95.334512086310909</v>
      </c>
      <c r="I30" s="271">
        <v>95.601117902788218</v>
      </c>
      <c r="J30" s="36" t="s">
        <v>857</v>
      </c>
    </row>
    <row r="31" spans="1:10" ht="5.25" customHeight="1">
      <c r="A31" s="249"/>
      <c r="B31" s="249"/>
      <c r="C31" s="250"/>
      <c r="D31" s="250"/>
      <c r="E31" s="250"/>
      <c r="F31" s="250"/>
      <c r="G31" s="250"/>
      <c r="H31" s="250"/>
      <c r="I31" s="250"/>
      <c r="J31" s="249"/>
    </row>
    <row r="32" spans="1:10" ht="5.25" customHeight="1">
      <c r="A32" s="118"/>
      <c r="B32" s="118"/>
      <c r="C32" s="235"/>
      <c r="D32" s="235"/>
      <c r="E32" s="235"/>
      <c r="F32" s="235"/>
      <c r="G32" s="235"/>
      <c r="H32" s="235"/>
      <c r="I32" s="235"/>
      <c r="J32" s="118"/>
    </row>
    <row r="33" spans="1:10" ht="14.25" customHeight="1">
      <c r="A33" s="577" t="s">
        <v>205</v>
      </c>
      <c r="B33" s="577"/>
      <c r="C33" s="257">
        <v>100</v>
      </c>
      <c r="D33" s="257">
        <v>100</v>
      </c>
      <c r="E33" s="257">
        <v>100</v>
      </c>
      <c r="F33" s="257">
        <v>100</v>
      </c>
      <c r="G33" s="257">
        <v>100</v>
      </c>
      <c r="H33" s="257">
        <v>100</v>
      </c>
      <c r="I33" s="257">
        <v>100</v>
      </c>
      <c r="J33" s="246" t="s">
        <v>206</v>
      </c>
    </row>
    <row r="34" spans="1:10" ht="14.25" customHeight="1">
      <c r="A34" s="147"/>
      <c r="B34" s="147"/>
      <c r="D34" s="177"/>
      <c r="J34" s="138"/>
    </row>
    <row r="35" spans="1:10" ht="14.25" customHeight="1"/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589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3">
    <mergeCell ref="B4:H4"/>
    <mergeCell ref="A19:B19"/>
    <mergeCell ref="A27:B27"/>
    <mergeCell ref="A30:B30"/>
    <mergeCell ref="A3:A4"/>
    <mergeCell ref="A15:B15"/>
    <mergeCell ref="A18:B18"/>
    <mergeCell ref="A12:B12"/>
    <mergeCell ref="A8:B8"/>
    <mergeCell ref="A9:B9"/>
    <mergeCell ref="A10:B10"/>
    <mergeCell ref="A11:B11"/>
    <mergeCell ref="A13:B13"/>
    <mergeCell ref="A14:B14"/>
    <mergeCell ref="B3:G3"/>
    <mergeCell ref="A33:B33"/>
    <mergeCell ref="A20:B20"/>
    <mergeCell ref="A23:B23"/>
    <mergeCell ref="A24:B24"/>
    <mergeCell ref="A25:B25"/>
    <mergeCell ref="A26:B26"/>
    <mergeCell ref="A28:B28"/>
    <mergeCell ref="A29:B29"/>
  </mergeCells>
  <hyperlinks>
    <hyperlink ref="J3" location="'Inhoudsopgave Zuivel in cijfers'!A1" display="Terug naar inhoudsopgave" xr:uid="{DD6EF229-8C20-429C-8613-B87ED9C41808}"/>
    <hyperlink ref="J4" location="'Inhoudsopgave Zuivel in cijfers'!A1" display="Back to table of contents" xr:uid="{BFB38803-B119-4D6E-9F36-047C45578F7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850C-25AC-4528-9CD4-1EBE3773DA54}">
  <sheetPr>
    <tabColor rgb="FFBBD25B"/>
  </sheetPr>
  <dimension ref="A1:L320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45" style="2" customWidth="1"/>
    <col min="3" max="8" width="14" style="2" customWidth="1"/>
    <col min="9" max="9" width="1.75" style="2" customWidth="1"/>
    <col min="10" max="10" width="9.75" style="106" bestFit="1" customWidth="1"/>
    <col min="11" max="11" width="53.5" style="7" bestFit="1" customWidth="1"/>
    <col min="12" max="16384" width="9.5" style="2"/>
  </cols>
  <sheetData>
    <row r="1" spans="1:12" ht="2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09" t="s">
        <v>609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57" t="s">
        <v>986</v>
      </c>
    </row>
    <row r="3" spans="1:12" ht="18.25" customHeight="1">
      <c r="A3" s="559">
        <v>14</v>
      </c>
      <c r="B3" s="107" t="s">
        <v>791</v>
      </c>
      <c r="C3" s="5"/>
      <c r="D3" s="5"/>
      <c r="E3" s="5"/>
      <c r="F3" s="5"/>
      <c r="G3" s="5"/>
      <c r="H3" s="5"/>
      <c r="I3" s="5"/>
      <c r="J3" s="6"/>
      <c r="K3" s="125" t="s">
        <v>585</v>
      </c>
    </row>
    <row r="4" spans="1:12" ht="18" customHeight="1">
      <c r="A4" s="560"/>
      <c r="B4" s="108" t="s">
        <v>858</v>
      </c>
      <c r="C4" s="84"/>
      <c r="D4" s="84"/>
      <c r="E4" s="84"/>
      <c r="F4" s="84"/>
      <c r="G4" s="84"/>
      <c r="H4" s="84"/>
      <c r="I4" s="84"/>
      <c r="J4" s="85"/>
      <c r="K4" s="225" t="s">
        <v>586</v>
      </c>
    </row>
    <row r="5" spans="1:12" ht="13.5" customHeight="1"/>
    <row r="6" spans="1:12" ht="13.5" customHeight="1"/>
    <row r="7" spans="1:12" ht="13.5" customHeight="1"/>
    <row r="8" spans="1:12" ht="13.5" customHeight="1">
      <c r="A8" s="231" t="s">
        <v>859</v>
      </c>
      <c r="K8" s="276" t="s">
        <v>860</v>
      </c>
    </row>
    <row r="9" spans="1:12" ht="9" customHeight="1">
      <c r="J9" s="87"/>
    </row>
    <row r="10" spans="1:12" ht="18.75" customHeight="1">
      <c r="A10" s="88"/>
      <c r="C10" s="110">
        <v>2018</v>
      </c>
      <c r="D10" s="110">
        <v>2019</v>
      </c>
      <c r="E10" s="110">
        <v>2020</v>
      </c>
      <c r="F10" s="110">
        <v>2021</v>
      </c>
      <c r="G10" s="110">
        <v>2022</v>
      </c>
      <c r="H10" s="110" t="s">
        <v>991</v>
      </c>
      <c r="J10" s="289" t="s">
        <v>847</v>
      </c>
    </row>
    <row r="11" spans="1:12" ht="13.5" customHeight="1">
      <c r="C11" s="7"/>
      <c r="D11" s="7"/>
      <c r="E11" s="7"/>
      <c r="F11" s="7"/>
      <c r="G11" s="7"/>
      <c r="H11" s="7"/>
      <c r="J11" s="207"/>
    </row>
    <row r="12" spans="1:12" s="24" customFormat="1" ht="13.5" customHeight="1">
      <c r="A12" s="35" t="s">
        <v>861</v>
      </c>
      <c r="B12" s="66"/>
      <c r="C12" s="281">
        <v>130</v>
      </c>
      <c r="D12" s="281">
        <v>157</v>
      </c>
      <c r="E12" s="281">
        <v>137</v>
      </c>
      <c r="F12" s="281">
        <v>143</v>
      </c>
      <c r="G12" s="281">
        <v>158</v>
      </c>
      <c r="H12" s="281">
        <v>164</v>
      </c>
      <c r="I12" s="118"/>
      <c r="J12" s="114">
        <v>126.15384615384615</v>
      </c>
      <c r="K12" s="36" t="s">
        <v>869</v>
      </c>
    </row>
    <row r="13" spans="1:12" s="24" customFormat="1" ht="13.5" customHeight="1">
      <c r="A13" s="35"/>
      <c r="B13" s="66"/>
      <c r="C13" s="281"/>
      <c r="D13" s="281"/>
      <c r="E13" s="281"/>
      <c r="F13" s="281"/>
      <c r="G13" s="281"/>
      <c r="H13" s="281"/>
      <c r="I13" s="118"/>
      <c r="J13" s="117"/>
      <c r="K13" s="36"/>
    </row>
    <row r="14" spans="1:12" s="24" customFormat="1" ht="13.5" customHeight="1">
      <c r="A14" s="35" t="s">
        <v>862</v>
      </c>
      <c r="B14" s="66"/>
      <c r="C14" s="281">
        <v>34</v>
      </c>
      <c r="D14" s="281">
        <v>43</v>
      </c>
      <c r="E14" s="281">
        <v>43</v>
      </c>
      <c r="F14" s="281">
        <v>38</v>
      </c>
      <c r="G14" s="281">
        <v>37</v>
      </c>
      <c r="H14" s="281">
        <v>38</v>
      </c>
      <c r="I14" s="118"/>
      <c r="J14" s="114">
        <v>111.76470588235294</v>
      </c>
      <c r="K14" s="36" t="s">
        <v>870</v>
      </c>
    </row>
    <row r="15" spans="1:12" s="24" customFormat="1" ht="13.5" customHeight="1">
      <c r="A15" s="35" t="s">
        <v>207</v>
      </c>
      <c r="B15" s="66"/>
      <c r="C15" s="281">
        <v>26.153846153846153</v>
      </c>
      <c r="D15" s="281">
        <v>27.388535031847134</v>
      </c>
      <c r="E15" s="281">
        <v>31.386861313868611</v>
      </c>
      <c r="F15" s="281">
        <v>26.573426573426573</v>
      </c>
      <c r="G15" s="281">
        <v>23.417721518987342</v>
      </c>
      <c r="H15" s="281">
        <v>23.170731707317074</v>
      </c>
      <c r="I15" s="118"/>
      <c r="J15" s="117"/>
      <c r="K15" s="36" t="s">
        <v>208</v>
      </c>
    </row>
    <row r="16" spans="1:12" s="24" customFormat="1" ht="13.5" customHeight="1">
      <c r="A16" s="35"/>
      <c r="B16" s="66"/>
      <c r="C16" s="280"/>
      <c r="D16" s="280"/>
      <c r="E16" s="280"/>
      <c r="F16" s="280"/>
      <c r="G16" s="280"/>
      <c r="H16" s="280"/>
      <c r="I16" s="118"/>
      <c r="J16" s="284"/>
      <c r="K16" s="36"/>
      <c r="L16" s="13"/>
    </row>
    <row r="17" spans="1:12" s="24" customFormat="1" ht="13.5" customHeight="1">
      <c r="A17" s="35" t="s">
        <v>863</v>
      </c>
      <c r="B17" s="66"/>
      <c r="C17" s="281">
        <v>12060</v>
      </c>
      <c r="D17" s="281">
        <v>16309</v>
      </c>
      <c r="E17" s="281">
        <v>15040</v>
      </c>
      <c r="F17" s="281">
        <v>15402</v>
      </c>
      <c r="G17" s="281">
        <v>14939</v>
      </c>
      <c r="H17" s="281">
        <v>15533</v>
      </c>
      <c r="I17" s="118"/>
      <c r="J17" s="114">
        <v>128.7976782752902</v>
      </c>
      <c r="K17" s="36" t="s">
        <v>871</v>
      </c>
    </row>
    <row r="18" spans="1:12" s="24" customFormat="1" ht="13.5" customHeight="1">
      <c r="A18" s="75" t="s">
        <v>864</v>
      </c>
      <c r="B18" s="66"/>
      <c r="C18" s="281">
        <v>945</v>
      </c>
      <c r="D18" s="281">
        <v>2055</v>
      </c>
      <c r="E18" s="281">
        <v>1431</v>
      </c>
      <c r="F18" s="281">
        <v>1039</v>
      </c>
      <c r="G18" s="281">
        <v>1484</v>
      </c>
      <c r="H18" s="281">
        <v>1558</v>
      </c>
      <c r="I18" s="118"/>
      <c r="J18" s="114">
        <v>164.86772486772486</v>
      </c>
      <c r="K18" s="36" t="s">
        <v>872</v>
      </c>
    </row>
    <row r="19" spans="1:12" s="24" customFormat="1" ht="13.5" customHeight="1">
      <c r="A19" s="75" t="s">
        <v>865</v>
      </c>
      <c r="B19" s="66"/>
      <c r="C19" s="281">
        <v>11115</v>
      </c>
      <c r="D19" s="281">
        <v>14254</v>
      </c>
      <c r="E19" s="281">
        <v>13609</v>
      </c>
      <c r="F19" s="281">
        <v>14363</v>
      </c>
      <c r="G19" s="281">
        <v>13455</v>
      </c>
      <c r="H19" s="281">
        <v>13975</v>
      </c>
      <c r="I19" s="118"/>
      <c r="J19" s="114">
        <v>125.73099415204678</v>
      </c>
      <c r="K19" s="36" t="s">
        <v>873</v>
      </c>
    </row>
    <row r="20" spans="1:12" s="24" customFormat="1" ht="13.5" customHeight="1">
      <c r="A20" s="35"/>
      <c r="B20" s="66"/>
      <c r="C20" s="285"/>
      <c r="D20" s="285"/>
      <c r="E20" s="285"/>
      <c r="F20" s="285"/>
      <c r="G20" s="285"/>
      <c r="H20" s="285"/>
      <c r="I20" s="118"/>
      <c r="J20" s="284"/>
      <c r="K20" s="36"/>
      <c r="L20" s="13"/>
    </row>
    <row r="21" spans="1:12" s="24" customFormat="1" ht="13.5" customHeight="1">
      <c r="A21" s="35" t="s">
        <v>866</v>
      </c>
      <c r="B21" s="66"/>
      <c r="C21" s="281">
        <v>500</v>
      </c>
      <c r="D21" s="281">
        <v>500</v>
      </c>
      <c r="E21" s="281">
        <v>500</v>
      </c>
      <c r="F21" s="281">
        <v>500</v>
      </c>
      <c r="G21" s="281">
        <v>500</v>
      </c>
      <c r="H21" s="281">
        <v>500</v>
      </c>
      <c r="I21" s="118"/>
      <c r="J21" s="287"/>
      <c r="K21" s="36" t="s">
        <v>874</v>
      </c>
    </row>
    <row r="22" spans="1:12" s="24" customFormat="1" ht="13.5" customHeight="1">
      <c r="A22" s="11"/>
      <c r="B22" s="11"/>
      <c r="C22" s="96"/>
      <c r="D22" s="96"/>
      <c r="E22" s="96"/>
      <c r="F22" s="96"/>
      <c r="G22" s="96"/>
      <c r="H22" s="96"/>
      <c r="I22" s="96"/>
      <c r="J22" s="96"/>
      <c r="K22" s="96"/>
    </row>
    <row r="23" spans="1:12" s="24" customFormat="1" ht="13.5" customHeight="1">
      <c r="A23" s="11"/>
      <c r="B23" s="11"/>
      <c r="C23" s="96"/>
      <c r="D23" s="96"/>
      <c r="E23" s="96"/>
      <c r="F23" s="96"/>
      <c r="G23" s="96"/>
      <c r="H23" s="96"/>
      <c r="I23" s="96"/>
      <c r="J23" s="96"/>
      <c r="K23" s="96"/>
    </row>
    <row r="24" spans="1:12" s="24" customFormat="1" ht="13.5" customHeight="1">
      <c r="A24" s="11"/>
      <c r="B24" s="11"/>
      <c r="C24" s="95"/>
      <c r="D24" s="95"/>
      <c r="E24" s="95"/>
      <c r="F24" s="95"/>
      <c r="G24" s="95"/>
      <c r="H24" s="95"/>
      <c r="I24" s="95"/>
      <c r="J24" s="95"/>
      <c r="K24" s="95"/>
      <c r="L24" s="13"/>
    </row>
    <row r="25" spans="1:12" ht="13.5" customHeight="1">
      <c r="A25" s="231" t="s">
        <v>867</v>
      </c>
      <c r="K25" s="276" t="s">
        <v>868</v>
      </c>
    </row>
    <row r="26" spans="1:12" ht="9" customHeight="1">
      <c r="J26" s="87"/>
    </row>
    <row r="27" spans="1:12" s="24" customFormat="1" ht="18.75" customHeight="1">
      <c r="A27" s="118"/>
      <c r="B27" s="118"/>
      <c r="C27" s="110">
        <v>2018</v>
      </c>
      <c r="D27" s="110">
        <v>2019</v>
      </c>
      <c r="E27" s="110">
        <v>2020</v>
      </c>
      <c r="F27" s="110">
        <v>2021</v>
      </c>
      <c r="G27" s="110">
        <v>2022</v>
      </c>
      <c r="H27" s="110" t="s">
        <v>991</v>
      </c>
      <c r="I27" s="124"/>
      <c r="J27" s="289" t="s">
        <v>847</v>
      </c>
      <c r="K27" s="67"/>
      <c r="L27" s="208"/>
    </row>
    <row r="28" spans="1:12" s="24" customFormat="1" ht="13.5" customHeight="1">
      <c r="A28" s="118"/>
      <c r="B28" s="118"/>
      <c r="C28" s="112"/>
      <c r="D28" s="112"/>
      <c r="E28" s="112"/>
      <c r="F28" s="112"/>
      <c r="G28" s="112"/>
      <c r="H28" s="112"/>
      <c r="I28" s="124"/>
      <c r="J28" s="298"/>
      <c r="K28" s="67"/>
      <c r="L28" s="208"/>
    </row>
    <row r="29" spans="1:12" s="24" customFormat="1" ht="13.5" customHeight="1">
      <c r="A29" s="35" t="s">
        <v>875</v>
      </c>
      <c r="B29" s="66"/>
      <c r="C29" s="299">
        <v>10</v>
      </c>
      <c r="D29" s="281">
        <v>13</v>
      </c>
      <c r="E29" s="281">
        <v>19</v>
      </c>
      <c r="F29" s="281">
        <v>21</v>
      </c>
      <c r="G29" s="281">
        <v>27</v>
      </c>
      <c r="H29" s="281">
        <v>31</v>
      </c>
      <c r="I29" s="124"/>
      <c r="J29" s="114">
        <v>310</v>
      </c>
      <c r="K29" s="36" t="s">
        <v>878</v>
      </c>
      <c r="L29" s="208"/>
    </row>
    <row r="30" spans="1:12" s="24" customFormat="1" ht="13.5" customHeight="1">
      <c r="A30" s="35"/>
      <c r="B30" s="66"/>
      <c r="C30" s="281"/>
      <c r="D30" s="281"/>
      <c r="E30" s="281"/>
      <c r="F30" s="281"/>
      <c r="G30" s="281"/>
      <c r="H30" s="281"/>
      <c r="I30" s="118"/>
      <c r="J30" s="117"/>
      <c r="K30" s="36"/>
      <c r="L30" s="208"/>
    </row>
    <row r="31" spans="1:12" s="24" customFormat="1" ht="13.5" customHeight="1">
      <c r="A31" s="35" t="s">
        <v>876</v>
      </c>
      <c r="B31" s="66"/>
      <c r="C31" s="281">
        <v>1000</v>
      </c>
      <c r="D31" s="281">
        <v>1138</v>
      </c>
      <c r="E31" s="281">
        <v>1422</v>
      </c>
      <c r="F31" s="281">
        <v>1514</v>
      </c>
      <c r="G31" s="281">
        <v>1772</v>
      </c>
      <c r="H31" s="281">
        <v>2403</v>
      </c>
      <c r="I31" s="118"/>
      <c r="J31" s="114">
        <v>240.3</v>
      </c>
      <c r="K31" s="36" t="s">
        <v>879</v>
      </c>
      <c r="L31" s="208"/>
    </row>
    <row r="32" spans="1:12" s="24" customFormat="1" ht="13.5" customHeight="1">
      <c r="A32" s="35"/>
      <c r="B32" s="66"/>
      <c r="C32" s="285"/>
      <c r="D32" s="285"/>
      <c r="E32" s="285"/>
      <c r="F32" s="285"/>
      <c r="G32" s="285"/>
      <c r="H32" s="285"/>
      <c r="I32" s="118"/>
      <c r="J32" s="117"/>
      <c r="K32" s="36"/>
      <c r="L32" s="208"/>
    </row>
    <row r="33" spans="1:12" s="24" customFormat="1" ht="13.5" customHeight="1">
      <c r="A33" s="35" t="s">
        <v>877</v>
      </c>
      <c r="B33" s="66"/>
      <c r="C33" s="281">
        <v>2200</v>
      </c>
      <c r="D33" s="281">
        <v>2200</v>
      </c>
      <c r="E33" s="281">
        <v>2200</v>
      </c>
      <c r="F33" s="281">
        <v>2200</v>
      </c>
      <c r="G33" s="281">
        <v>2200</v>
      </c>
      <c r="H33" s="281">
        <v>2200</v>
      </c>
      <c r="I33" s="124"/>
      <c r="J33" s="284"/>
      <c r="K33" s="36" t="s">
        <v>880</v>
      </c>
      <c r="L33" s="208"/>
    </row>
    <row r="34" spans="1:12" s="24" customFormat="1" ht="13.5" customHeight="1">
      <c r="A34" s="35"/>
      <c r="B34" s="66"/>
      <c r="C34" s="281"/>
      <c r="D34" s="281"/>
      <c r="E34" s="281"/>
      <c r="F34" s="281"/>
      <c r="G34" s="281"/>
      <c r="H34" s="281"/>
      <c r="I34" s="281"/>
      <c r="J34" s="281"/>
      <c r="K34" s="281"/>
      <c r="L34" s="208"/>
    </row>
    <row r="35" spans="1:12" s="24" customFormat="1" ht="12" customHeight="1">
      <c r="A35" s="4"/>
      <c r="B35" s="57" t="s">
        <v>589</v>
      </c>
      <c r="C35" s="22"/>
      <c r="D35" s="22"/>
      <c r="E35" s="22"/>
      <c r="F35" s="22"/>
      <c r="G35" s="22"/>
      <c r="H35" s="22"/>
      <c r="I35" s="22"/>
      <c r="J35" s="19"/>
      <c r="K35" s="69"/>
      <c r="L35" s="208"/>
    </row>
    <row r="36" spans="1:12" s="24" customFormat="1" ht="12" customHeight="1">
      <c r="A36" s="4"/>
      <c r="B36" s="57" t="s">
        <v>73</v>
      </c>
      <c r="C36" s="22"/>
      <c r="D36" s="22"/>
      <c r="E36" s="22"/>
      <c r="F36" s="22"/>
      <c r="G36" s="22"/>
      <c r="H36" s="22"/>
      <c r="I36" s="22"/>
      <c r="J36" s="19"/>
      <c r="K36" s="69"/>
    </row>
    <row r="37" spans="1:12" s="24" customFormat="1" ht="12" customHeight="1">
      <c r="A37" s="4"/>
      <c r="B37" s="34" t="s">
        <v>881</v>
      </c>
      <c r="C37" s="20"/>
      <c r="D37" s="20"/>
      <c r="E37" s="20"/>
      <c r="F37" s="20"/>
      <c r="G37" s="20"/>
      <c r="H37" s="20"/>
      <c r="I37" s="20"/>
      <c r="J37" s="23"/>
      <c r="K37" s="69"/>
      <c r="L37" s="70"/>
    </row>
    <row r="38" spans="1:12" s="24" customFormat="1" ht="12" customHeight="1">
      <c r="A38" s="4"/>
      <c r="B38" s="244"/>
      <c r="C38" s="20"/>
      <c r="D38" s="20"/>
      <c r="E38" s="20"/>
      <c r="F38" s="20"/>
      <c r="G38" s="20"/>
      <c r="H38" s="20"/>
      <c r="I38" s="20"/>
      <c r="J38" s="23"/>
      <c r="K38" s="69"/>
      <c r="L38" s="208"/>
    </row>
    <row r="39" spans="1:12" s="24" customFormat="1" ht="14.25" customHeight="1">
      <c r="A39" s="2"/>
      <c r="B39" s="2"/>
      <c r="C39" s="2"/>
      <c r="D39" s="2"/>
      <c r="E39" s="2"/>
      <c r="F39" s="2"/>
      <c r="G39" s="2"/>
      <c r="H39" s="2"/>
      <c r="I39" s="2"/>
      <c r="J39" s="106"/>
      <c r="K39" s="7"/>
    </row>
    <row r="40" spans="1:12" s="24" customFormat="1" ht="14.25" customHeight="1">
      <c r="A40" s="2"/>
      <c r="B40" s="2"/>
      <c r="C40" s="2"/>
      <c r="D40" s="2"/>
      <c r="E40" s="2"/>
      <c r="F40" s="2"/>
      <c r="G40" s="2"/>
      <c r="H40" s="2"/>
      <c r="I40" s="2"/>
      <c r="J40" s="106"/>
      <c r="K40" s="7"/>
    </row>
    <row r="41" spans="1:12" s="24" customFormat="1" ht="14.25" customHeight="1">
      <c r="A41" s="2"/>
      <c r="B41" s="2"/>
      <c r="C41" s="2"/>
      <c r="D41" s="2"/>
      <c r="E41" s="2"/>
      <c r="F41" s="2"/>
      <c r="G41" s="2"/>
      <c r="H41" s="2"/>
      <c r="I41" s="2"/>
      <c r="J41" s="106"/>
      <c r="K41" s="7"/>
    </row>
    <row r="42" spans="1:12" s="24" customFormat="1" ht="14.25" customHeight="1">
      <c r="A42" s="2"/>
      <c r="B42" s="2"/>
      <c r="C42" s="2"/>
      <c r="D42" s="2"/>
      <c r="E42" s="2"/>
      <c r="F42" s="2"/>
      <c r="G42" s="2"/>
      <c r="H42" s="2"/>
      <c r="I42" s="2"/>
      <c r="J42" s="106"/>
      <c r="K42" s="7"/>
    </row>
    <row r="43" spans="1:12" s="24" customFormat="1" ht="14.25" customHeight="1">
      <c r="A43" s="2"/>
      <c r="B43" s="2"/>
      <c r="C43" s="2"/>
      <c r="D43" s="2"/>
      <c r="E43" s="2"/>
      <c r="F43" s="2"/>
      <c r="G43" s="2"/>
      <c r="H43" s="2"/>
      <c r="I43" s="2"/>
      <c r="J43" s="106"/>
      <c r="K43" s="7"/>
    </row>
    <row r="44" spans="1:12" s="24" customFormat="1" ht="14.25" customHeight="1">
      <c r="A44" s="2"/>
      <c r="B44" s="2"/>
      <c r="C44" s="2"/>
      <c r="D44" s="2"/>
      <c r="E44" s="2"/>
      <c r="F44" s="2"/>
      <c r="G44" s="2"/>
      <c r="H44" s="2"/>
      <c r="I44" s="2"/>
      <c r="J44" s="106"/>
      <c r="K44" s="7"/>
      <c r="L44" s="70"/>
    </row>
    <row r="45" spans="1:12" s="24" customFormat="1" ht="14.25" customHeight="1">
      <c r="A45" s="2"/>
      <c r="B45" s="2"/>
      <c r="C45" s="2"/>
      <c r="D45" s="2"/>
      <c r="E45" s="2"/>
      <c r="F45" s="2"/>
      <c r="G45" s="2"/>
      <c r="H45" s="2"/>
      <c r="I45" s="2"/>
      <c r="J45" s="106"/>
      <c r="K45" s="7"/>
      <c r="L45" s="208"/>
    </row>
    <row r="46" spans="1:12" s="24" customFormat="1" ht="14.25" customHeight="1">
      <c r="A46" s="2"/>
      <c r="B46" s="2"/>
      <c r="C46" s="2"/>
      <c r="D46" s="2"/>
      <c r="E46" s="2"/>
      <c r="F46" s="2"/>
      <c r="G46" s="2"/>
      <c r="H46" s="2"/>
      <c r="I46" s="2"/>
      <c r="J46" s="106"/>
      <c r="K46" s="7"/>
    </row>
    <row r="47" spans="1:12" s="24" customFormat="1" ht="14.25" customHeight="1">
      <c r="A47" s="2"/>
      <c r="B47" s="2"/>
      <c r="C47" s="2"/>
      <c r="D47" s="2"/>
      <c r="E47" s="2"/>
      <c r="F47" s="2"/>
      <c r="G47" s="2"/>
      <c r="H47" s="2"/>
      <c r="I47" s="2"/>
      <c r="J47" s="106"/>
      <c r="K47" s="7"/>
    </row>
    <row r="48" spans="1:12" s="24" customFormat="1" ht="14.25" customHeight="1">
      <c r="A48" s="2"/>
      <c r="B48" s="2"/>
      <c r="C48" s="2"/>
      <c r="D48" s="2"/>
      <c r="E48" s="2"/>
      <c r="F48" s="2"/>
      <c r="G48" s="2"/>
      <c r="H48" s="2"/>
      <c r="I48" s="2"/>
      <c r="J48" s="106"/>
      <c r="K48" s="7"/>
    </row>
    <row r="49" spans="1:12" s="24" customFormat="1" ht="14.25" customHeight="1">
      <c r="A49" s="2"/>
      <c r="B49" s="2"/>
      <c r="C49" s="2"/>
      <c r="D49" s="2"/>
      <c r="E49" s="2"/>
      <c r="F49" s="2"/>
      <c r="G49" s="2"/>
      <c r="H49" s="2"/>
      <c r="I49" s="2"/>
      <c r="J49" s="106"/>
      <c r="K49" s="7"/>
      <c r="L49" s="70"/>
    </row>
    <row r="50" spans="1:12" s="24" customFormat="1" ht="14.25" customHeight="1">
      <c r="A50" s="2"/>
      <c r="B50" s="2"/>
      <c r="C50" s="2"/>
      <c r="D50" s="2"/>
      <c r="E50" s="2"/>
      <c r="F50" s="2"/>
      <c r="G50" s="2"/>
      <c r="H50" s="2"/>
      <c r="I50" s="2"/>
      <c r="J50" s="106"/>
      <c r="K50" s="7"/>
      <c r="L50" s="208"/>
    </row>
    <row r="51" spans="1:12" s="24" customFormat="1" ht="14.25" customHeight="1">
      <c r="A51" s="2"/>
      <c r="B51" s="2"/>
      <c r="C51" s="2"/>
      <c r="D51" s="2"/>
      <c r="E51" s="2"/>
      <c r="F51" s="2"/>
      <c r="G51" s="2"/>
      <c r="H51" s="2"/>
      <c r="I51" s="2"/>
      <c r="J51" s="106"/>
      <c r="K51" s="7"/>
    </row>
    <row r="52" spans="1:12" s="20" customFormat="1" ht="14.25" customHeight="1">
      <c r="A52" s="2"/>
      <c r="B52" s="2"/>
      <c r="C52" s="2"/>
      <c r="D52" s="2"/>
      <c r="E52" s="2"/>
      <c r="F52" s="2"/>
      <c r="G52" s="2"/>
      <c r="H52" s="2"/>
      <c r="I52" s="2"/>
      <c r="J52" s="106"/>
      <c r="K52" s="7"/>
    </row>
    <row r="53" spans="1:12" s="20" customFormat="1" ht="14.25" customHeight="1">
      <c r="A53" s="2"/>
      <c r="B53" s="2"/>
      <c r="C53" s="2"/>
      <c r="D53" s="2"/>
      <c r="E53" s="2"/>
      <c r="F53" s="2"/>
      <c r="G53" s="2"/>
      <c r="H53" s="2"/>
      <c r="I53" s="2"/>
      <c r="J53" s="106"/>
      <c r="K53" s="7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59" spans="1:12" ht="14.25" customHeight="1"/>
    <row r="60" spans="1:12" ht="14.25" customHeight="1"/>
    <row r="61" spans="1:12" ht="14.25" customHeight="1"/>
    <row r="62" spans="1:12" ht="14.25" customHeight="1"/>
    <row r="63" spans="1:12" ht="14.25" customHeight="1"/>
    <row r="64" spans="1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</sheetData>
  <mergeCells count="1">
    <mergeCell ref="A3:A4"/>
  </mergeCells>
  <hyperlinks>
    <hyperlink ref="K3" location="'Inhoudsopgave Zuivel in cijfers'!A1" display="Terug naar inhoudsopgave" xr:uid="{949E0671-31EE-49E4-9F78-54FEFA655A9A}"/>
    <hyperlink ref="K4" location="'Inhoudsopgave Zuivel in cijfers'!A1" display="Back to table of contents" xr:uid="{C959E9EA-B152-4C4C-A310-EC702F2A9B5D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E0517-3473-466C-A4FF-1FA0F18E4B2D}">
  <sheetPr>
    <tabColor rgb="FFBBD25B"/>
  </sheetPr>
  <dimension ref="A1:I243"/>
  <sheetViews>
    <sheetView workbookViewId="0"/>
  </sheetViews>
  <sheetFormatPr baseColWidth="10" defaultColWidth="9.5" defaultRowHeight="10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1"/>
      <c r="D1" s="1"/>
      <c r="E1" s="1"/>
      <c r="F1" s="1"/>
      <c r="G1" s="1"/>
      <c r="H1" s="1"/>
      <c r="I1" s="109" t="s">
        <v>609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7" t="s">
        <v>986</v>
      </c>
    </row>
    <row r="3" spans="1:9" ht="30" customHeight="1">
      <c r="A3" s="559">
        <v>15</v>
      </c>
      <c r="B3" s="564" t="s">
        <v>789</v>
      </c>
      <c r="C3" s="563"/>
      <c r="D3" s="563"/>
      <c r="E3" s="563"/>
      <c r="F3" s="563"/>
      <c r="G3" s="563"/>
      <c r="H3" s="563"/>
      <c r="I3" s="125" t="s">
        <v>585</v>
      </c>
    </row>
    <row r="4" spans="1:9" ht="28.5" customHeight="1">
      <c r="A4" s="560"/>
      <c r="B4" s="567" t="s">
        <v>790</v>
      </c>
      <c r="C4" s="563"/>
      <c r="D4" s="563"/>
      <c r="E4" s="563"/>
      <c r="F4" s="563"/>
      <c r="G4" s="563"/>
      <c r="H4" s="563"/>
      <c r="I4" s="225" t="s">
        <v>586</v>
      </c>
    </row>
    <row r="5" spans="1:9" ht="14.25" customHeight="1"/>
    <row r="6" spans="1:9" ht="14.25" customHeight="1">
      <c r="A6" s="131"/>
      <c r="B6" s="131"/>
      <c r="C6" s="131"/>
      <c r="D6" s="131"/>
      <c r="E6" s="131"/>
      <c r="F6" s="131"/>
      <c r="G6" s="131"/>
      <c r="H6" s="131"/>
      <c r="I6" s="131"/>
    </row>
    <row r="7" spans="1:9" ht="18.75" customHeight="1">
      <c r="A7" s="233" t="s">
        <v>201</v>
      </c>
      <c r="B7" s="205"/>
      <c r="C7" s="110">
        <v>2018</v>
      </c>
      <c r="D7" s="110">
        <v>2019</v>
      </c>
      <c r="E7" s="110">
        <v>2020</v>
      </c>
      <c r="F7" s="110">
        <v>2021</v>
      </c>
      <c r="G7" s="110">
        <v>2022</v>
      </c>
      <c r="H7" s="110" t="s">
        <v>991</v>
      </c>
      <c r="I7" s="243" t="s">
        <v>636</v>
      </c>
    </row>
    <row r="8" spans="1:9" ht="14.25" customHeight="1">
      <c r="A8" s="566"/>
      <c r="B8" s="566"/>
    </row>
    <row r="9" spans="1:9" ht="14.25" customHeight="1">
      <c r="A9" s="579" t="s">
        <v>882</v>
      </c>
      <c r="B9" s="565"/>
      <c r="C9" s="264">
        <v>66</v>
      </c>
      <c r="D9" s="264">
        <v>67</v>
      </c>
      <c r="E9" s="264">
        <v>59</v>
      </c>
      <c r="F9" s="264">
        <v>66</v>
      </c>
      <c r="G9" s="264">
        <v>86</v>
      </c>
      <c r="H9" s="264">
        <v>86</v>
      </c>
      <c r="I9" s="295" t="s">
        <v>887</v>
      </c>
    </row>
    <row r="10" spans="1:9" ht="14.25" customHeight="1">
      <c r="A10" s="565" t="s">
        <v>883</v>
      </c>
      <c r="B10" s="565"/>
      <c r="C10" s="264">
        <v>18</v>
      </c>
      <c r="D10" s="264">
        <v>29</v>
      </c>
      <c r="E10" s="264">
        <v>25</v>
      </c>
      <c r="F10" s="264">
        <v>30</v>
      </c>
      <c r="G10" s="264">
        <v>29</v>
      </c>
      <c r="H10" s="264">
        <v>29</v>
      </c>
      <c r="I10" s="36" t="s">
        <v>883</v>
      </c>
    </row>
    <row r="11" spans="1:9" ht="14.25" customHeight="1">
      <c r="A11" s="565" t="s">
        <v>884</v>
      </c>
      <c r="B11" s="565"/>
      <c r="C11" s="264">
        <v>12</v>
      </c>
      <c r="D11" s="264">
        <v>18</v>
      </c>
      <c r="E11" s="264">
        <v>10</v>
      </c>
      <c r="F11" s="264">
        <v>9</v>
      </c>
      <c r="G11" s="264">
        <v>6</v>
      </c>
      <c r="H11" s="264">
        <v>11</v>
      </c>
      <c r="I11" s="36" t="s">
        <v>884</v>
      </c>
    </row>
    <row r="12" spans="1:9" ht="14.25" customHeight="1">
      <c r="A12" s="565" t="s">
        <v>885</v>
      </c>
      <c r="B12" s="565"/>
      <c r="C12" s="264">
        <v>15</v>
      </c>
      <c r="D12" s="264">
        <v>16</v>
      </c>
      <c r="E12" s="264">
        <v>17</v>
      </c>
      <c r="F12" s="264">
        <v>9</v>
      </c>
      <c r="G12" s="264">
        <v>12</v>
      </c>
      <c r="H12" s="264">
        <v>11</v>
      </c>
      <c r="I12" s="36" t="s">
        <v>885</v>
      </c>
    </row>
    <row r="13" spans="1:9" ht="14.25" customHeight="1">
      <c r="A13" s="565" t="s">
        <v>886</v>
      </c>
      <c r="B13" s="580"/>
      <c r="C13" s="264">
        <v>19</v>
      </c>
      <c r="D13" s="264">
        <v>27</v>
      </c>
      <c r="E13" s="264">
        <v>26</v>
      </c>
      <c r="F13" s="264">
        <v>29</v>
      </c>
      <c r="G13" s="264">
        <v>25</v>
      </c>
      <c r="H13" s="264">
        <v>27</v>
      </c>
      <c r="I13" s="36" t="s">
        <v>888</v>
      </c>
    </row>
    <row r="14" spans="1:9" ht="5.25" customHeight="1">
      <c r="A14" s="249"/>
      <c r="B14" s="249"/>
      <c r="C14" s="300"/>
      <c r="D14" s="300"/>
      <c r="E14" s="300"/>
      <c r="F14" s="300"/>
      <c r="G14" s="300"/>
      <c r="H14" s="300"/>
      <c r="I14" s="249"/>
    </row>
    <row r="15" spans="1:9" ht="5.25" customHeight="1">
      <c r="A15" s="118"/>
      <c r="B15" s="118"/>
      <c r="C15" s="264"/>
      <c r="D15" s="264"/>
      <c r="E15" s="264"/>
      <c r="F15" s="264"/>
      <c r="G15" s="264"/>
      <c r="H15" s="264"/>
      <c r="I15" s="118"/>
    </row>
    <row r="16" spans="1:9" ht="14.25" customHeight="1">
      <c r="A16" s="577" t="s">
        <v>205</v>
      </c>
      <c r="B16" s="577"/>
      <c r="C16" s="301">
        <v>130</v>
      </c>
      <c r="D16" s="301">
        <v>157</v>
      </c>
      <c r="E16" s="301">
        <v>137</v>
      </c>
      <c r="F16" s="301">
        <v>143</v>
      </c>
      <c r="G16" s="301">
        <v>158</v>
      </c>
      <c r="H16" s="301">
        <v>164</v>
      </c>
      <c r="I16" s="246" t="s">
        <v>206</v>
      </c>
    </row>
    <row r="17" spans="1:9" ht="14.25" customHeight="1">
      <c r="A17" s="578"/>
      <c r="B17" s="578"/>
      <c r="C17" s="252"/>
      <c r="D17" s="252"/>
      <c r="E17" s="252"/>
      <c r="F17" s="252"/>
      <c r="G17" s="252"/>
      <c r="H17" s="252"/>
      <c r="I17" s="238"/>
    </row>
    <row r="18" spans="1:9" ht="14.25" customHeight="1">
      <c r="A18" s="578"/>
      <c r="B18" s="578"/>
      <c r="C18" s="118"/>
      <c r="D18" s="118"/>
      <c r="E18" s="118"/>
      <c r="F18" s="118"/>
      <c r="G18" s="118"/>
      <c r="H18" s="118"/>
      <c r="I18" s="118"/>
    </row>
    <row r="19" spans="1:9" ht="18.75" customHeight="1">
      <c r="A19" s="233" t="s">
        <v>201</v>
      </c>
      <c r="B19" s="148"/>
      <c r="C19" s="110">
        <v>2018</v>
      </c>
      <c r="D19" s="110">
        <v>2019</v>
      </c>
      <c r="E19" s="110">
        <v>2020</v>
      </c>
      <c r="F19" s="110">
        <v>2021</v>
      </c>
      <c r="G19" s="110">
        <v>2022</v>
      </c>
      <c r="H19" s="110" t="s">
        <v>991</v>
      </c>
      <c r="I19" s="243" t="s">
        <v>636</v>
      </c>
    </row>
    <row r="20" spans="1:9" ht="9" customHeight="1">
      <c r="A20" s="262" t="s">
        <v>207</v>
      </c>
      <c r="B20" s="24"/>
      <c r="C20" s="89"/>
      <c r="D20" s="89"/>
      <c r="E20" s="89"/>
      <c r="F20" s="89"/>
      <c r="G20" s="89"/>
      <c r="H20" s="89"/>
      <c r="I20" s="248" t="s">
        <v>208</v>
      </c>
    </row>
    <row r="21" spans="1:9" ht="14.25" customHeight="1">
      <c r="A21" s="292"/>
      <c r="B21" s="293"/>
      <c r="C21" s="293"/>
      <c r="D21" s="293"/>
      <c r="E21" s="293"/>
      <c r="F21" s="293"/>
      <c r="G21" s="293"/>
      <c r="H21" s="293"/>
      <c r="I21" s="293"/>
    </row>
    <row r="22" spans="1:9" ht="14.25" customHeight="1">
      <c r="A22" s="579" t="s">
        <v>882</v>
      </c>
      <c r="B22" s="565"/>
      <c r="C22" s="255">
        <v>50.769230769230766</v>
      </c>
      <c r="D22" s="255">
        <v>42.675159235668794</v>
      </c>
      <c r="E22" s="255">
        <v>43.065693430656928</v>
      </c>
      <c r="F22" s="255">
        <v>46.153846153846153</v>
      </c>
      <c r="G22" s="255">
        <v>54.430379746835442</v>
      </c>
      <c r="H22" s="255">
        <v>52.439024390243901</v>
      </c>
      <c r="I22" s="295" t="s">
        <v>887</v>
      </c>
    </row>
    <row r="23" spans="1:9" ht="14.25" customHeight="1">
      <c r="A23" s="565" t="s">
        <v>883</v>
      </c>
      <c r="B23" s="565"/>
      <c r="C23" s="255">
        <v>13.846153846153847</v>
      </c>
      <c r="D23" s="255">
        <v>18.471337579617835</v>
      </c>
      <c r="E23" s="255">
        <v>18.248175182481752</v>
      </c>
      <c r="F23" s="255">
        <v>20.97902097902098</v>
      </c>
      <c r="G23" s="255">
        <v>18.354430379746837</v>
      </c>
      <c r="H23" s="255">
        <v>17.682926829268293</v>
      </c>
      <c r="I23" s="36" t="s">
        <v>883</v>
      </c>
    </row>
    <row r="24" spans="1:9" ht="14.25" customHeight="1">
      <c r="A24" s="565" t="s">
        <v>884</v>
      </c>
      <c r="B24" s="565"/>
      <c r="C24" s="255">
        <v>9.2307692307692317</v>
      </c>
      <c r="D24" s="255">
        <v>11.464968152866243</v>
      </c>
      <c r="E24" s="255">
        <v>7.2992700729926998</v>
      </c>
      <c r="F24" s="255">
        <v>6.2937062937062942</v>
      </c>
      <c r="G24" s="255">
        <v>3.79746835443038</v>
      </c>
      <c r="H24" s="255">
        <v>6.7073170731707323</v>
      </c>
      <c r="I24" s="36" t="s">
        <v>884</v>
      </c>
    </row>
    <row r="25" spans="1:9" ht="14.25" customHeight="1">
      <c r="A25" s="565" t="s">
        <v>885</v>
      </c>
      <c r="B25" s="565"/>
      <c r="C25" s="255">
        <v>11.538461538461538</v>
      </c>
      <c r="D25" s="255">
        <v>10.191082802547772</v>
      </c>
      <c r="E25" s="255">
        <v>12.408759124087592</v>
      </c>
      <c r="F25" s="255">
        <v>6.2937062937062942</v>
      </c>
      <c r="G25" s="255">
        <v>7.59493670886076</v>
      </c>
      <c r="H25" s="255">
        <v>6.7073170731707323</v>
      </c>
      <c r="I25" s="36" t="s">
        <v>885</v>
      </c>
    </row>
    <row r="26" spans="1:9" ht="14.25" customHeight="1">
      <c r="A26" s="565" t="s">
        <v>886</v>
      </c>
      <c r="B26" s="580"/>
      <c r="C26" s="255">
        <v>14.615384615384617</v>
      </c>
      <c r="D26" s="255">
        <v>17.197452229299362</v>
      </c>
      <c r="E26" s="255">
        <v>18.978102189781019</v>
      </c>
      <c r="F26" s="255">
        <v>20.27972027972028</v>
      </c>
      <c r="G26" s="255">
        <v>15.822784810126583</v>
      </c>
      <c r="H26" s="255">
        <v>16.463414634146343</v>
      </c>
      <c r="I26" s="36" t="s">
        <v>888</v>
      </c>
    </row>
    <row r="27" spans="1:9" ht="5.25" customHeight="1">
      <c r="A27" s="249"/>
      <c r="B27" s="249"/>
      <c r="C27" s="300"/>
      <c r="D27" s="300"/>
      <c r="E27" s="300"/>
      <c r="F27" s="300"/>
      <c r="G27" s="300"/>
      <c r="H27" s="300"/>
      <c r="I27" s="249"/>
    </row>
    <row r="28" spans="1:9" ht="5.25" customHeight="1">
      <c r="A28" s="118"/>
      <c r="B28" s="118"/>
      <c r="C28" s="264"/>
      <c r="D28" s="264"/>
      <c r="E28" s="264"/>
      <c r="F28" s="264"/>
      <c r="G28" s="264"/>
      <c r="H28" s="264"/>
      <c r="I28" s="118"/>
    </row>
    <row r="29" spans="1:9" ht="14.25" customHeight="1">
      <c r="A29" s="577" t="s">
        <v>205</v>
      </c>
      <c r="B29" s="577"/>
      <c r="C29" s="303">
        <v>100</v>
      </c>
      <c r="D29" s="303">
        <v>100</v>
      </c>
      <c r="E29" s="303">
        <v>100</v>
      </c>
      <c r="F29" s="303">
        <v>100</v>
      </c>
      <c r="G29" s="303">
        <v>100</v>
      </c>
      <c r="H29" s="303">
        <v>100</v>
      </c>
      <c r="I29" s="246" t="s">
        <v>206</v>
      </c>
    </row>
    <row r="30" spans="1:9" ht="14.25" customHeight="1">
      <c r="A30" s="252"/>
      <c r="B30" s="252"/>
      <c r="C30" s="118"/>
      <c r="D30" s="118"/>
      <c r="E30" s="118"/>
      <c r="F30" s="118"/>
      <c r="G30" s="118"/>
      <c r="H30" s="118"/>
      <c r="I30" s="67"/>
    </row>
    <row r="31" spans="1:9" ht="14.25" customHeight="1">
      <c r="A31" s="118"/>
      <c r="B31" s="118"/>
      <c r="C31" s="118"/>
      <c r="D31" s="118"/>
      <c r="E31" s="118"/>
      <c r="F31" s="118"/>
      <c r="G31" s="118"/>
      <c r="H31" s="118"/>
      <c r="I31" s="118"/>
    </row>
    <row r="32" spans="1:9" ht="14.25" customHeight="1">
      <c r="A32" s="118"/>
      <c r="B32" s="118"/>
      <c r="C32" s="302"/>
      <c r="D32" s="302"/>
      <c r="E32" s="302"/>
      <c r="F32" s="302"/>
      <c r="G32" s="302"/>
      <c r="H32" s="302"/>
      <c r="I32" s="118"/>
    </row>
    <row r="33" spans="1:9" ht="14.25" customHeight="1">
      <c r="A33" s="118"/>
      <c r="B33" s="118"/>
      <c r="C33" s="118"/>
      <c r="D33" s="118"/>
      <c r="E33" s="118"/>
      <c r="F33" s="118"/>
      <c r="G33" s="118"/>
      <c r="H33" s="118"/>
      <c r="I33" s="118"/>
    </row>
    <row r="34" spans="1:9" ht="14.25" customHeight="1">
      <c r="A34" s="118"/>
      <c r="B34" s="118"/>
      <c r="C34" s="118"/>
      <c r="D34" s="118"/>
      <c r="E34" s="118"/>
      <c r="F34" s="118"/>
      <c r="G34" s="118"/>
      <c r="H34" s="118"/>
      <c r="I34" s="118"/>
    </row>
    <row r="35" spans="1:9" ht="14.25" customHeight="1">
      <c r="A35" s="118"/>
      <c r="B35" s="118"/>
      <c r="C35" s="118"/>
      <c r="D35" s="118"/>
      <c r="E35" s="118"/>
      <c r="F35" s="118"/>
      <c r="G35" s="118"/>
      <c r="H35" s="118"/>
      <c r="I35" s="118"/>
    </row>
    <row r="36" spans="1:9" ht="14.25" customHeight="1">
      <c r="A36" s="118"/>
      <c r="B36" s="118"/>
      <c r="C36" s="118"/>
      <c r="D36" s="118"/>
      <c r="E36" s="118"/>
      <c r="F36" s="118"/>
      <c r="G36" s="118"/>
      <c r="H36" s="118"/>
      <c r="I36" s="118"/>
    </row>
    <row r="37" spans="1:9" ht="14.25" customHeight="1">
      <c r="A37" s="118"/>
      <c r="B37" s="118"/>
      <c r="C37" s="118"/>
      <c r="D37" s="118"/>
      <c r="E37" s="118"/>
      <c r="F37" s="118"/>
      <c r="G37" s="118"/>
      <c r="H37" s="118"/>
      <c r="I37" s="118"/>
    </row>
    <row r="38" spans="1:9" ht="14.25" customHeight="1">
      <c r="A38" s="118"/>
      <c r="B38" s="118"/>
      <c r="C38" s="118"/>
      <c r="D38" s="118"/>
      <c r="E38" s="118"/>
      <c r="F38" s="118"/>
      <c r="G38" s="118"/>
      <c r="H38" s="118"/>
      <c r="I38" s="118"/>
    </row>
    <row r="39" spans="1:9" ht="14.25" customHeight="1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14.25" customHeight="1">
      <c r="A40" s="118"/>
      <c r="B40" s="118"/>
      <c r="C40" s="118"/>
      <c r="D40" s="118"/>
      <c r="E40" s="118"/>
      <c r="F40" s="118"/>
      <c r="G40" s="118"/>
      <c r="H40" s="118"/>
      <c r="I40" s="118"/>
    </row>
    <row r="41" spans="1:9" ht="14.25" customHeight="1">
      <c r="A41" s="118"/>
      <c r="B41" s="118"/>
      <c r="C41" s="118"/>
      <c r="D41" s="118"/>
      <c r="E41" s="118"/>
      <c r="F41" s="118"/>
      <c r="G41" s="118"/>
      <c r="H41" s="118"/>
      <c r="I41" s="118"/>
    </row>
    <row r="42" spans="1:9" ht="14.25" customHeight="1">
      <c r="A42" s="118"/>
      <c r="B42" s="118"/>
      <c r="C42" s="118"/>
      <c r="D42" s="118"/>
      <c r="E42" s="118"/>
      <c r="F42" s="118"/>
      <c r="G42" s="118"/>
      <c r="H42" s="118"/>
      <c r="I42" s="118"/>
    </row>
    <row r="43" spans="1:9" ht="14.25" customHeight="1">
      <c r="A43" s="118"/>
      <c r="B43" s="118"/>
      <c r="C43" s="118"/>
      <c r="D43" s="118"/>
      <c r="E43" s="118"/>
      <c r="F43" s="118"/>
      <c r="G43" s="118"/>
      <c r="H43" s="118"/>
      <c r="I43" s="118"/>
    </row>
    <row r="44" spans="1:9" ht="14.25" customHeight="1">
      <c r="A44" s="118"/>
      <c r="B44" s="118"/>
      <c r="C44" s="118"/>
      <c r="D44" s="118"/>
      <c r="E44" s="118"/>
      <c r="F44" s="118"/>
      <c r="G44" s="118"/>
      <c r="H44" s="118"/>
      <c r="I44" s="118"/>
    </row>
    <row r="45" spans="1:9" ht="14.25" customHeight="1">
      <c r="A45" s="118"/>
      <c r="B45" s="118"/>
      <c r="C45" s="118"/>
      <c r="D45" s="118"/>
      <c r="E45" s="118"/>
      <c r="F45" s="118"/>
      <c r="G45" s="118"/>
      <c r="H45" s="118"/>
      <c r="I45" s="118"/>
    </row>
    <row r="46" spans="1:9" ht="14.25" customHeight="1">
      <c r="A46" s="118"/>
      <c r="B46" s="118"/>
      <c r="C46" s="118"/>
      <c r="D46" s="118"/>
      <c r="E46" s="118"/>
      <c r="F46" s="118"/>
      <c r="G46" s="118"/>
      <c r="H46" s="118"/>
      <c r="I46" s="118"/>
    </row>
    <row r="47" spans="1:9" ht="14.25" customHeight="1">
      <c r="A47" s="118"/>
      <c r="B47" s="118"/>
      <c r="C47" s="118"/>
      <c r="D47" s="118"/>
      <c r="E47" s="118"/>
      <c r="F47" s="118"/>
      <c r="G47" s="118"/>
      <c r="H47" s="118"/>
      <c r="I47" s="118"/>
    </row>
    <row r="48" spans="1:9" ht="14.25" customHeight="1">
      <c r="A48" s="118"/>
      <c r="B48" s="118"/>
      <c r="C48" s="118"/>
      <c r="D48" s="118"/>
      <c r="E48" s="118"/>
      <c r="F48" s="118"/>
      <c r="G48" s="118"/>
      <c r="H48" s="118"/>
      <c r="I48" s="118"/>
    </row>
    <row r="49" spans="1:9" ht="14.25" customHeight="1">
      <c r="A49" s="118"/>
      <c r="B49" s="118"/>
      <c r="C49" s="118"/>
      <c r="D49" s="118"/>
      <c r="E49" s="118"/>
      <c r="F49" s="118"/>
      <c r="G49" s="118"/>
      <c r="H49" s="118"/>
      <c r="I49" s="118"/>
    </row>
    <row r="50" spans="1:9" ht="14.25" customHeight="1">
      <c r="A50" s="118"/>
      <c r="B50" s="118"/>
      <c r="C50" s="118"/>
      <c r="D50" s="118"/>
      <c r="E50" s="118"/>
      <c r="F50" s="118"/>
      <c r="G50" s="118"/>
      <c r="H50" s="118"/>
      <c r="I50" s="118"/>
    </row>
    <row r="51" spans="1:9" ht="10" customHeight="1">
      <c r="A51" s="118"/>
      <c r="B51" s="118"/>
      <c r="C51" s="118"/>
      <c r="D51" s="118"/>
      <c r="E51" s="118"/>
      <c r="F51" s="118"/>
      <c r="G51" s="118"/>
      <c r="H51" s="118"/>
      <c r="I51" s="118"/>
    </row>
    <row r="52" spans="1:9" ht="12" customHeight="1">
      <c r="A52" s="4"/>
      <c r="B52" s="57" t="s">
        <v>83</v>
      </c>
    </row>
    <row r="53" spans="1:9" ht="12" customHeight="1">
      <c r="A53" s="4"/>
      <c r="B53" s="57" t="s">
        <v>73</v>
      </c>
    </row>
    <row r="54" spans="1:9" ht="12" customHeight="1">
      <c r="A54" s="4"/>
    </row>
    <row r="55" spans="1:9" ht="12" customHeight="1">
      <c r="A55" s="4"/>
    </row>
    <row r="56" spans="1:9" ht="14.25" customHeight="1"/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</sheetData>
  <mergeCells count="18">
    <mergeCell ref="A23:B23"/>
    <mergeCell ref="A24:B24"/>
    <mergeCell ref="A25:B25"/>
    <mergeCell ref="A29:B29"/>
    <mergeCell ref="A10:B10"/>
    <mergeCell ref="A11:B11"/>
    <mergeCell ref="A12:B12"/>
    <mergeCell ref="A16:B16"/>
    <mergeCell ref="A18:B18"/>
    <mergeCell ref="A22:B22"/>
    <mergeCell ref="A13:B13"/>
    <mergeCell ref="A26:B26"/>
    <mergeCell ref="A17:B17"/>
    <mergeCell ref="A9:B9"/>
    <mergeCell ref="A3:A4"/>
    <mergeCell ref="A8:B8"/>
    <mergeCell ref="B3:H3"/>
    <mergeCell ref="B4:H4"/>
  </mergeCells>
  <hyperlinks>
    <hyperlink ref="I3" location="'Inhoudsopgave Zuivel in cijfers'!A1" display="Terug naar inhoudsopgave" xr:uid="{584E3E56-18B7-4568-9543-B9B3E630D44D}"/>
    <hyperlink ref="I4" location="'Inhoudsopgave Zuivel in cijfers'!A1" display="Back to table of contents" xr:uid="{9AA7A9A9-71C3-4D9F-8D9F-5C5F2059EE79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4412-B263-4AF1-A522-6FBD14B19187}">
  <sheetPr>
    <tabColor rgb="FFBBD25B"/>
  </sheetPr>
  <dimension ref="A1:I514"/>
  <sheetViews>
    <sheetView workbookViewId="0"/>
  </sheetViews>
  <sheetFormatPr baseColWidth="10" defaultColWidth="9.5" defaultRowHeight="10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25"/>
      <c r="D1" s="25"/>
      <c r="E1" s="25"/>
      <c r="F1" s="25"/>
      <c r="G1" s="25"/>
      <c r="H1" s="25"/>
      <c r="I1" s="109" t="s">
        <v>609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7" t="s">
        <v>986</v>
      </c>
    </row>
    <row r="3" spans="1:9" ht="30" customHeight="1">
      <c r="A3" s="559">
        <v>16</v>
      </c>
      <c r="B3" s="564" t="s">
        <v>802</v>
      </c>
      <c r="C3" s="563"/>
      <c r="D3" s="563"/>
      <c r="E3" s="563"/>
      <c r="F3" s="563"/>
      <c r="G3" s="563"/>
      <c r="H3" s="279"/>
      <c r="I3" s="125" t="s">
        <v>585</v>
      </c>
    </row>
    <row r="4" spans="1:9" ht="28.5" customHeight="1">
      <c r="A4" s="560"/>
      <c r="B4" s="567" t="s">
        <v>803</v>
      </c>
      <c r="C4" s="563"/>
      <c r="D4" s="563"/>
      <c r="E4" s="563"/>
      <c r="F4" s="563"/>
      <c r="G4" s="563"/>
      <c r="H4" s="563"/>
      <c r="I4" s="225" t="s">
        <v>586</v>
      </c>
    </row>
    <row r="5" spans="1:9" ht="14.25" customHeight="1"/>
    <row r="6" spans="1:9" ht="14.25" customHeight="1"/>
    <row r="7" spans="1:9" ht="18.75" customHeight="1">
      <c r="A7" s="233" t="s">
        <v>201</v>
      </c>
      <c r="B7" s="205"/>
      <c r="C7" s="110">
        <v>2018</v>
      </c>
      <c r="D7" s="110">
        <v>2019</v>
      </c>
      <c r="E7" s="110">
        <v>2020</v>
      </c>
      <c r="F7" s="110">
        <v>2021</v>
      </c>
      <c r="G7" s="110">
        <v>2022</v>
      </c>
      <c r="H7" s="110" t="s">
        <v>991</v>
      </c>
      <c r="I7" s="243" t="s">
        <v>636</v>
      </c>
    </row>
    <row r="8" spans="1:9" ht="14.25" customHeight="1">
      <c r="A8" s="578"/>
      <c r="B8" s="578"/>
      <c r="C8" s="118"/>
      <c r="D8" s="118"/>
      <c r="E8" s="118"/>
      <c r="F8" s="118"/>
      <c r="G8" s="118"/>
      <c r="H8" s="118"/>
      <c r="I8" s="118"/>
    </row>
    <row r="9" spans="1:9" ht="14.25" customHeight="1">
      <c r="A9" s="579" t="s">
        <v>882</v>
      </c>
      <c r="B9" s="565"/>
      <c r="C9" s="264">
        <v>522</v>
      </c>
      <c r="D9" s="264">
        <v>544</v>
      </c>
      <c r="E9" s="264">
        <v>440</v>
      </c>
      <c r="F9" s="264">
        <v>483</v>
      </c>
      <c r="G9" s="264">
        <v>546</v>
      </c>
      <c r="H9" s="264">
        <v>544.99999999999977</v>
      </c>
      <c r="I9" s="295" t="s">
        <v>887</v>
      </c>
    </row>
    <row r="10" spans="1:9" ht="14.25" customHeight="1">
      <c r="A10" s="565" t="s">
        <v>883</v>
      </c>
      <c r="B10" s="565"/>
      <c r="C10" s="264">
        <v>579</v>
      </c>
      <c r="D10" s="264">
        <v>937</v>
      </c>
      <c r="E10" s="264">
        <v>787</v>
      </c>
      <c r="F10" s="264">
        <v>980</v>
      </c>
      <c r="G10" s="264">
        <v>954</v>
      </c>
      <c r="H10" s="264">
        <v>979</v>
      </c>
      <c r="I10" s="36" t="s">
        <v>883</v>
      </c>
    </row>
    <row r="11" spans="1:9" ht="14.25" customHeight="1">
      <c r="A11" s="565" t="s">
        <v>884</v>
      </c>
      <c r="B11" s="565"/>
      <c r="C11" s="264">
        <v>758</v>
      </c>
      <c r="D11" s="264">
        <v>1270</v>
      </c>
      <c r="E11" s="264">
        <v>684</v>
      </c>
      <c r="F11" s="264">
        <v>678</v>
      </c>
      <c r="G11" s="264">
        <v>450</v>
      </c>
      <c r="H11" s="264">
        <v>784.00000000000011</v>
      </c>
      <c r="I11" s="36" t="s">
        <v>884</v>
      </c>
    </row>
    <row r="12" spans="1:9" ht="14.25" customHeight="1">
      <c r="A12" s="565" t="s">
        <v>885</v>
      </c>
      <c r="B12" s="565"/>
      <c r="C12" s="264">
        <v>2247</v>
      </c>
      <c r="D12" s="264">
        <v>2240</v>
      </c>
      <c r="E12" s="264">
        <v>2382</v>
      </c>
      <c r="F12" s="264">
        <v>1409</v>
      </c>
      <c r="G12" s="264">
        <v>1624</v>
      </c>
      <c r="H12" s="264">
        <v>1618.9999999999998</v>
      </c>
      <c r="I12" s="36" t="s">
        <v>885</v>
      </c>
    </row>
    <row r="13" spans="1:9" ht="14.25" customHeight="1">
      <c r="A13" s="565" t="s">
        <v>886</v>
      </c>
      <c r="B13" s="565"/>
      <c r="C13" s="264">
        <v>7954</v>
      </c>
      <c r="D13" s="264">
        <v>11318</v>
      </c>
      <c r="E13" s="264">
        <v>10747</v>
      </c>
      <c r="F13" s="264">
        <v>11852</v>
      </c>
      <c r="G13" s="264">
        <v>11365</v>
      </c>
      <c r="H13" s="264">
        <v>11606</v>
      </c>
      <c r="I13" s="36" t="s">
        <v>888</v>
      </c>
    </row>
    <row r="14" spans="1:9" ht="5.25" customHeight="1">
      <c r="A14" s="249"/>
      <c r="B14" s="249"/>
      <c r="C14" s="300"/>
      <c r="D14" s="300"/>
      <c r="E14" s="300"/>
      <c r="F14" s="300"/>
      <c r="G14" s="300"/>
      <c r="H14" s="300"/>
      <c r="I14" s="249"/>
    </row>
    <row r="15" spans="1:9" ht="5.25" customHeight="1">
      <c r="A15" s="118"/>
      <c r="B15" s="118"/>
      <c r="C15" s="264"/>
      <c r="D15" s="264"/>
      <c r="E15" s="264"/>
      <c r="F15" s="264"/>
      <c r="G15" s="264"/>
      <c r="H15" s="264"/>
      <c r="I15" s="118"/>
    </row>
    <row r="16" spans="1:9" ht="14.25" customHeight="1">
      <c r="A16" s="577" t="s">
        <v>205</v>
      </c>
      <c r="B16" s="577"/>
      <c r="C16" s="301">
        <v>12060</v>
      </c>
      <c r="D16" s="301">
        <v>16309</v>
      </c>
      <c r="E16" s="301">
        <v>15040</v>
      </c>
      <c r="F16" s="301">
        <v>15402</v>
      </c>
      <c r="G16" s="301">
        <v>14939</v>
      </c>
      <c r="H16" s="301">
        <v>15533</v>
      </c>
      <c r="I16" s="246" t="s">
        <v>206</v>
      </c>
    </row>
    <row r="17" spans="1:9" ht="14.25" customHeight="1">
      <c r="A17" s="578"/>
      <c r="B17" s="578"/>
      <c r="C17" s="113"/>
      <c r="D17" s="113"/>
      <c r="E17" s="113"/>
      <c r="F17" s="113"/>
      <c r="G17" s="113"/>
      <c r="H17" s="113"/>
      <c r="I17" s="238"/>
    </row>
    <row r="18" spans="1:9" ht="14.25" customHeight="1">
      <c r="A18" s="578"/>
      <c r="B18" s="578"/>
      <c r="C18" s="118"/>
      <c r="D18" s="118"/>
      <c r="E18" s="118"/>
      <c r="F18" s="118"/>
      <c r="G18" s="118"/>
      <c r="H18" s="118"/>
      <c r="I18" s="118"/>
    </row>
    <row r="19" spans="1:9" ht="18.75" customHeight="1">
      <c r="A19" s="233" t="s">
        <v>201</v>
      </c>
      <c r="B19" s="148"/>
      <c r="C19" s="110">
        <v>2018</v>
      </c>
      <c r="D19" s="110">
        <v>2019</v>
      </c>
      <c r="E19" s="110">
        <v>2020</v>
      </c>
      <c r="F19" s="110">
        <v>2021</v>
      </c>
      <c r="G19" s="110">
        <v>2022</v>
      </c>
      <c r="H19" s="110" t="s">
        <v>991</v>
      </c>
      <c r="I19" s="243" t="s">
        <v>636</v>
      </c>
    </row>
    <row r="20" spans="1:9" ht="9" customHeight="1">
      <c r="A20" s="262" t="s">
        <v>207</v>
      </c>
      <c r="B20" s="24"/>
      <c r="C20" s="89"/>
      <c r="D20" s="89"/>
      <c r="E20" s="89"/>
      <c r="F20" s="89"/>
      <c r="G20" s="89"/>
      <c r="H20" s="89"/>
      <c r="I20" s="248" t="s">
        <v>208</v>
      </c>
    </row>
    <row r="21" spans="1:9" ht="14.25" customHeight="1">
      <c r="A21" s="578"/>
      <c r="B21" s="578"/>
      <c r="C21" s="118"/>
      <c r="D21" s="118"/>
      <c r="E21" s="118"/>
      <c r="F21" s="118"/>
      <c r="G21" s="118"/>
      <c r="H21" s="118"/>
      <c r="I21" s="118"/>
    </row>
    <row r="22" spans="1:9" ht="14.25" customHeight="1">
      <c r="A22" s="579" t="s">
        <v>882</v>
      </c>
      <c r="B22" s="565"/>
      <c r="C22" s="255">
        <v>4.3283582089552244</v>
      </c>
      <c r="D22" s="255">
        <v>3.3355815807223008</v>
      </c>
      <c r="E22" s="255">
        <v>2.9255319148936172</v>
      </c>
      <c r="F22" s="255">
        <v>3.1359563693026877</v>
      </c>
      <c r="G22" s="255">
        <v>3.6548631099805875</v>
      </c>
      <c r="H22" s="255">
        <v>3.50865898409837</v>
      </c>
      <c r="I22" s="295" t="s">
        <v>887</v>
      </c>
    </row>
    <row r="23" spans="1:9" ht="14.25" customHeight="1">
      <c r="A23" s="565" t="s">
        <v>883</v>
      </c>
      <c r="B23" s="565"/>
      <c r="C23" s="255">
        <v>4.8009950248756219</v>
      </c>
      <c r="D23" s="255">
        <v>5.745294009442639</v>
      </c>
      <c r="E23" s="255">
        <v>5.2327127659574462</v>
      </c>
      <c r="F23" s="255">
        <v>6.3628100246721209</v>
      </c>
      <c r="G23" s="255">
        <v>6.3859696097463017</v>
      </c>
      <c r="H23" s="255">
        <v>6.3027103585913862</v>
      </c>
      <c r="I23" s="36" t="s">
        <v>883</v>
      </c>
    </row>
    <row r="24" spans="1:9" ht="14.25" customHeight="1">
      <c r="A24" s="565" t="s">
        <v>884</v>
      </c>
      <c r="B24" s="565"/>
      <c r="C24" s="255">
        <v>6.285240464344942</v>
      </c>
      <c r="D24" s="255">
        <v>7.7871114108774302</v>
      </c>
      <c r="E24" s="255">
        <v>4.5478723404255321</v>
      </c>
      <c r="F24" s="255">
        <v>4.4020257109466305</v>
      </c>
      <c r="G24" s="255">
        <v>3.0122498159180671</v>
      </c>
      <c r="H24" s="255">
        <v>5.0473186119873823</v>
      </c>
      <c r="I24" s="36" t="s">
        <v>884</v>
      </c>
    </row>
    <row r="25" spans="1:9" ht="14.25" customHeight="1">
      <c r="A25" s="565" t="s">
        <v>885</v>
      </c>
      <c r="B25" s="565"/>
      <c r="C25" s="255">
        <v>18.631840796019901</v>
      </c>
      <c r="D25" s="255">
        <v>13.73474768532712</v>
      </c>
      <c r="E25" s="255">
        <v>15.837765957446809</v>
      </c>
      <c r="F25" s="255">
        <v>9.1481625762887937</v>
      </c>
      <c r="G25" s="255">
        <v>10.870874891224313</v>
      </c>
      <c r="H25" s="255">
        <v>10.422970450009656</v>
      </c>
      <c r="I25" s="36" t="s">
        <v>885</v>
      </c>
    </row>
    <row r="26" spans="1:9" ht="14.25" customHeight="1">
      <c r="A26" s="565" t="s">
        <v>886</v>
      </c>
      <c r="B26" s="565"/>
      <c r="C26" s="255">
        <v>65.953565505804306</v>
      </c>
      <c r="D26" s="255">
        <v>69.397265313630513</v>
      </c>
      <c r="E26" s="255">
        <v>71.456117021276597</v>
      </c>
      <c r="F26" s="255">
        <v>76.951045318789767</v>
      </c>
      <c r="G26" s="255">
        <v>76.076042573130735</v>
      </c>
      <c r="H26" s="255">
        <v>74.718341595313206</v>
      </c>
      <c r="I26" s="36" t="s">
        <v>888</v>
      </c>
    </row>
    <row r="27" spans="1:9" ht="5.25" customHeight="1">
      <c r="A27" s="249"/>
      <c r="B27" s="249"/>
      <c r="C27" s="300"/>
      <c r="D27" s="300"/>
      <c r="E27" s="300"/>
      <c r="F27" s="300"/>
      <c r="G27" s="300"/>
      <c r="H27" s="300"/>
      <c r="I27" s="249"/>
    </row>
    <row r="28" spans="1:9" ht="5.25" customHeight="1">
      <c r="A28" s="118"/>
      <c r="B28" s="118"/>
      <c r="C28" s="264"/>
      <c r="D28" s="264"/>
      <c r="E28" s="264"/>
      <c r="F28" s="264"/>
      <c r="G28" s="264"/>
      <c r="H28" s="264"/>
      <c r="I28" s="118"/>
    </row>
    <row r="29" spans="1:9" ht="14.25" customHeight="1">
      <c r="A29" s="577" t="s">
        <v>205</v>
      </c>
      <c r="B29" s="577"/>
      <c r="C29" s="303">
        <v>100</v>
      </c>
      <c r="D29" s="303">
        <v>100</v>
      </c>
      <c r="E29" s="303">
        <v>100</v>
      </c>
      <c r="F29" s="303">
        <v>100</v>
      </c>
      <c r="G29" s="303">
        <v>100</v>
      </c>
      <c r="H29" s="303">
        <v>100</v>
      </c>
      <c r="I29" s="246" t="s">
        <v>206</v>
      </c>
    </row>
    <row r="30" spans="1:9" ht="14.25" customHeight="1">
      <c r="A30" s="252"/>
      <c r="B30" s="252"/>
      <c r="C30" s="118"/>
      <c r="D30" s="118"/>
      <c r="E30" s="118"/>
      <c r="F30" s="118"/>
      <c r="G30" s="118"/>
      <c r="H30" s="118"/>
      <c r="I30" s="238"/>
    </row>
    <row r="31" spans="1:9" ht="14.25" customHeight="1">
      <c r="A31" s="118"/>
      <c r="B31" s="118"/>
      <c r="C31" s="118"/>
      <c r="D31" s="118"/>
      <c r="E31" s="118"/>
      <c r="F31" s="118"/>
      <c r="G31" s="118"/>
      <c r="H31" s="118"/>
      <c r="I31" s="118"/>
    </row>
    <row r="32" spans="1:9" ht="14.25" customHeight="1">
      <c r="A32" s="118"/>
      <c r="B32" s="118"/>
      <c r="C32" s="118"/>
      <c r="D32" s="118"/>
      <c r="E32" s="118"/>
      <c r="F32" s="118"/>
      <c r="G32" s="118"/>
      <c r="H32" s="118"/>
      <c r="I32" s="118"/>
    </row>
    <row r="33" spans="1:9" ht="14.25" customHeight="1">
      <c r="A33" s="118"/>
      <c r="B33" s="118"/>
      <c r="C33" s="118"/>
      <c r="D33" s="118"/>
      <c r="E33" s="118"/>
      <c r="F33" s="118"/>
      <c r="G33" s="118"/>
      <c r="H33" s="118"/>
      <c r="I33" s="118"/>
    </row>
    <row r="34" spans="1:9" ht="14.25" customHeight="1">
      <c r="A34" s="118"/>
      <c r="B34" s="118"/>
      <c r="C34" s="118"/>
      <c r="D34" s="118"/>
      <c r="E34" s="118"/>
      <c r="F34" s="118"/>
      <c r="G34" s="118"/>
      <c r="H34" s="118"/>
      <c r="I34" s="118"/>
    </row>
    <row r="35" spans="1:9" ht="14.25" customHeight="1">
      <c r="A35" s="118"/>
      <c r="B35" s="118"/>
      <c r="C35" s="118"/>
      <c r="D35" s="118"/>
      <c r="E35" s="118"/>
      <c r="F35" s="118"/>
      <c r="G35" s="118"/>
      <c r="H35" s="118"/>
      <c r="I35" s="118"/>
    </row>
    <row r="36" spans="1:9" ht="14.25" customHeight="1">
      <c r="A36" s="118"/>
      <c r="B36" s="118"/>
      <c r="C36" s="118"/>
      <c r="D36" s="118"/>
      <c r="E36" s="118"/>
      <c r="F36" s="118"/>
      <c r="G36" s="118"/>
      <c r="H36" s="118"/>
      <c r="I36" s="118"/>
    </row>
    <row r="37" spans="1:9" ht="14.25" customHeight="1">
      <c r="A37" s="118"/>
      <c r="B37" s="118"/>
      <c r="C37" s="118"/>
      <c r="D37" s="118"/>
      <c r="E37" s="118"/>
      <c r="F37" s="118"/>
      <c r="G37" s="118"/>
      <c r="H37" s="118"/>
      <c r="I37" s="118"/>
    </row>
    <row r="38" spans="1:9" ht="14.25" customHeight="1">
      <c r="A38" s="118"/>
      <c r="B38" s="118"/>
      <c r="C38" s="118"/>
      <c r="D38" s="118"/>
      <c r="E38" s="118"/>
      <c r="F38" s="118"/>
      <c r="G38" s="118"/>
      <c r="H38" s="118"/>
      <c r="I38" s="118"/>
    </row>
    <row r="39" spans="1:9" ht="14.25" customHeight="1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14.25" customHeight="1">
      <c r="A40" s="118"/>
      <c r="B40" s="118"/>
      <c r="C40" s="118"/>
      <c r="D40" s="118"/>
      <c r="E40" s="118"/>
      <c r="F40" s="118"/>
      <c r="G40" s="118"/>
      <c r="H40" s="118"/>
      <c r="I40" s="118"/>
    </row>
    <row r="41" spans="1:9" ht="14.25" customHeight="1">
      <c r="A41" s="118"/>
      <c r="B41" s="118"/>
      <c r="C41" s="118"/>
      <c r="D41" s="118"/>
      <c r="E41" s="118"/>
      <c r="F41" s="118"/>
      <c r="G41" s="118"/>
      <c r="H41" s="118"/>
      <c r="I41" s="118"/>
    </row>
    <row r="42" spans="1:9" ht="14.25" customHeight="1">
      <c r="A42" s="118"/>
      <c r="B42" s="118"/>
      <c r="C42" s="118"/>
      <c r="D42" s="118"/>
      <c r="E42" s="118"/>
      <c r="F42" s="118"/>
      <c r="G42" s="118"/>
      <c r="H42" s="118"/>
      <c r="I42" s="118"/>
    </row>
    <row r="43" spans="1:9" ht="14.25" customHeight="1">
      <c r="A43" s="118"/>
      <c r="B43" s="118"/>
      <c r="C43" s="118"/>
      <c r="D43" s="118"/>
      <c r="E43" s="118"/>
      <c r="F43" s="118"/>
      <c r="G43" s="118"/>
      <c r="H43" s="118"/>
      <c r="I43" s="118"/>
    </row>
    <row r="44" spans="1:9" ht="14.25" customHeight="1">
      <c r="A44" s="118"/>
      <c r="B44" s="118"/>
      <c r="C44" s="118"/>
      <c r="D44" s="118"/>
      <c r="E44" s="118"/>
      <c r="F44" s="118"/>
      <c r="G44" s="118"/>
      <c r="H44" s="118"/>
      <c r="I44" s="118"/>
    </row>
    <row r="45" spans="1:9" ht="14.25" customHeight="1">
      <c r="A45" s="118"/>
      <c r="B45" s="118"/>
      <c r="C45" s="118"/>
      <c r="D45" s="118"/>
      <c r="E45" s="118"/>
      <c r="F45" s="118"/>
      <c r="G45" s="118"/>
      <c r="H45" s="118"/>
      <c r="I45" s="118"/>
    </row>
    <row r="46" spans="1:9" ht="14.25" customHeight="1">
      <c r="A46" s="118"/>
      <c r="B46" s="118"/>
      <c r="C46" s="118"/>
      <c r="D46" s="118"/>
      <c r="E46" s="118"/>
      <c r="F46" s="118"/>
      <c r="G46" s="118"/>
      <c r="H46" s="118"/>
      <c r="I46" s="118"/>
    </row>
    <row r="47" spans="1:9" ht="14.25" customHeight="1">
      <c r="A47" s="118"/>
      <c r="B47" s="118"/>
      <c r="C47" s="118"/>
      <c r="D47" s="118"/>
      <c r="E47" s="118"/>
      <c r="F47" s="118"/>
      <c r="G47" s="118"/>
      <c r="H47" s="118"/>
      <c r="I47" s="118"/>
    </row>
    <row r="48" spans="1:9" ht="14.25" customHeight="1">
      <c r="A48" s="118"/>
      <c r="B48" s="118"/>
      <c r="C48" s="118"/>
      <c r="D48" s="118"/>
      <c r="E48" s="118"/>
      <c r="F48" s="118"/>
      <c r="G48" s="118"/>
      <c r="H48" s="118"/>
      <c r="I48" s="118"/>
    </row>
    <row r="49" spans="1:9" ht="14.25" customHeight="1">
      <c r="A49" s="118"/>
      <c r="B49" s="118"/>
      <c r="C49" s="118"/>
      <c r="D49" s="118"/>
      <c r="E49" s="118"/>
      <c r="F49" s="118"/>
      <c r="G49" s="118"/>
      <c r="H49" s="118"/>
      <c r="I49" s="118"/>
    </row>
    <row r="50" spans="1:9" ht="14.25" customHeight="1">
      <c r="A50" s="118"/>
      <c r="B50" s="118"/>
      <c r="C50" s="118"/>
      <c r="D50" s="118"/>
      <c r="E50" s="118"/>
      <c r="F50" s="118"/>
      <c r="G50" s="118"/>
      <c r="H50" s="118"/>
      <c r="I50" s="118"/>
    </row>
    <row r="51" spans="1:9" ht="9.75" customHeight="1">
      <c r="A51" s="118"/>
      <c r="B51" s="118"/>
      <c r="C51" s="118"/>
      <c r="D51" s="118"/>
      <c r="E51" s="118"/>
      <c r="F51" s="118"/>
      <c r="G51" s="118"/>
      <c r="H51" s="118"/>
      <c r="I51" s="118"/>
    </row>
    <row r="52" spans="1:9" ht="12" customHeight="1">
      <c r="A52" s="4"/>
      <c r="B52" s="57" t="s">
        <v>589</v>
      </c>
    </row>
    <row r="53" spans="1:9" ht="12" customHeight="1">
      <c r="A53" s="4"/>
      <c r="B53" s="57" t="s">
        <v>73</v>
      </c>
    </row>
    <row r="54" spans="1:9" ht="12" customHeight="1">
      <c r="A54" s="4"/>
    </row>
    <row r="55" spans="1:9" ht="12" customHeight="1">
      <c r="A55" s="4"/>
    </row>
    <row r="56" spans="1:9" ht="14.25" customHeight="1"/>
    <row r="57" spans="1:9" ht="14.25" customHeight="1"/>
    <row r="58" spans="1:9" ht="14.25" customHeight="1"/>
    <row r="59" spans="1:9" ht="14.25" customHeight="1"/>
    <row r="60" spans="1:9" ht="14.25" customHeight="1"/>
    <row r="61" spans="1:9" ht="14.25" customHeight="1"/>
    <row r="62" spans="1:9" ht="14.25" customHeight="1"/>
    <row r="63" spans="1:9" ht="14.25" customHeight="1"/>
    <row r="64" spans="1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</sheetData>
  <mergeCells count="19">
    <mergeCell ref="A29:B29"/>
    <mergeCell ref="A11:B11"/>
    <mergeCell ref="A12:B12"/>
    <mergeCell ref="A13:B13"/>
    <mergeCell ref="A16:B16"/>
    <mergeCell ref="A18:B18"/>
    <mergeCell ref="A21:B21"/>
    <mergeCell ref="A22:B22"/>
    <mergeCell ref="A23:B23"/>
    <mergeCell ref="A24:B24"/>
    <mergeCell ref="A25:B25"/>
    <mergeCell ref="A26:B26"/>
    <mergeCell ref="A17:B17"/>
    <mergeCell ref="A10:B10"/>
    <mergeCell ref="A3:A4"/>
    <mergeCell ref="A8:B8"/>
    <mergeCell ref="A9:B9"/>
    <mergeCell ref="B3:G3"/>
    <mergeCell ref="B4:H4"/>
  </mergeCells>
  <hyperlinks>
    <hyperlink ref="I3" location="'Inhoudsopgave Zuivel in cijfers'!A1" display="Terug naar inhoudsopgave" xr:uid="{EC5C007C-5867-4FFF-BE84-9EF2C0F794D6}"/>
    <hyperlink ref="I4" location="'Inhoudsopgave Zuivel in cijfers'!A1" display="Back to table of contents" xr:uid="{C626155F-316F-42FE-8E59-0A05F0CB80F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BD25B"/>
  </sheetPr>
  <dimension ref="A1:I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200"/>
      <c r="D1" s="200"/>
      <c r="E1" s="200"/>
      <c r="F1" s="200"/>
      <c r="G1" s="200"/>
      <c r="H1" s="200"/>
      <c r="I1" s="109" t="s">
        <v>609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7" t="s">
        <v>986</v>
      </c>
    </row>
    <row r="3" spans="1:9" ht="18.25" customHeight="1">
      <c r="A3" s="559">
        <v>17</v>
      </c>
      <c r="B3" s="107" t="s">
        <v>264</v>
      </c>
      <c r="C3" s="5"/>
      <c r="D3" s="5"/>
      <c r="E3" s="5"/>
      <c r="F3" s="5"/>
      <c r="G3" s="5"/>
      <c r="H3" s="5"/>
      <c r="I3" s="125" t="s">
        <v>585</v>
      </c>
    </row>
    <row r="4" spans="1:9" ht="18" customHeight="1">
      <c r="A4" s="560"/>
      <c r="B4" s="241" t="s">
        <v>265</v>
      </c>
      <c r="C4" s="163"/>
      <c r="D4" s="163"/>
      <c r="E4" s="163"/>
      <c r="F4" s="163"/>
      <c r="G4" s="163"/>
      <c r="H4" s="163"/>
      <c r="I4" s="225" t="s">
        <v>586</v>
      </c>
    </row>
    <row r="5" spans="1:9" ht="14.25" customHeight="1"/>
    <row r="6" spans="1:9" ht="14.25" customHeight="1"/>
    <row r="7" spans="1:9" ht="14.25" customHeight="1"/>
    <row r="8" spans="1:9" ht="18.75" customHeight="1">
      <c r="A8" s="304" t="s">
        <v>889</v>
      </c>
      <c r="B8" s="88"/>
      <c r="C8" s="110">
        <v>2015</v>
      </c>
      <c r="D8" s="110">
        <v>2018</v>
      </c>
      <c r="E8" s="110">
        <v>2019</v>
      </c>
      <c r="F8" s="110">
        <v>2020</v>
      </c>
      <c r="G8" s="110">
        <v>2021</v>
      </c>
      <c r="H8" s="110" t="s">
        <v>818</v>
      </c>
      <c r="I8" s="305" t="s">
        <v>889</v>
      </c>
    </row>
    <row r="9" spans="1:9" ht="14.25" customHeight="1">
      <c r="A9" s="118"/>
      <c r="B9" s="118"/>
      <c r="C9" s="118"/>
      <c r="D9" s="118"/>
      <c r="E9" s="118"/>
      <c r="F9" s="118"/>
      <c r="G9" s="118"/>
      <c r="H9" s="118"/>
      <c r="I9" s="118"/>
    </row>
    <row r="10" spans="1:9" ht="14.25" customHeight="1">
      <c r="A10" s="258" t="s">
        <v>769</v>
      </c>
      <c r="B10" s="285"/>
      <c r="C10" s="301">
        <v>1338.2099999999998</v>
      </c>
      <c r="D10" s="301">
        <v>1127.385</v>
      </c>
      <c r="E10" s="301">
        <v>1075.9841666666669</v>
      </c>
      <c r="F10" s="301">
        <v>995.95800000000008</v>
      </c>
      <c r="G10" s="301">
        <v>924.26099999999985</v>
      </c>
      <c r="H10" s="301">
        <v>880.221</v>
      </c>
      <c r="I10" s="313" t="s">
        <v>769</v>
      </c>
    </row>
    <row r="11" spans="1:9" ht="14.25" customHeight="1">
      <c r="A11" s="75"/>
      <c r="B11" s="285"/>
      <c r="C11" s="264"/>
      <c r="D11" s="264"/>
      <c r="E11" s="264"/>
      <c r="F11" s="264"/>
      <c r="G11" s="264"/>
      <c r="H11" s="264"/>
      <c r="I11" s="285"/>
    </row>
    <row r="12" spans="1:9" ht="14.25" customHeight="1">
      <c r="A12" s="75" t="s">
        <v>64</v>
      </c>
      <c r="B12" s="285"/>
      <c r="C12" s="306">
        <v>620</v>
      </c>
      <c r="D12" s="281">
        <v>531.851</v>
      </c>
      <c r="E12" s="281">
        <v>522</v>
      </c>
      <c r="F12" s="281">
        <v>475.12</v>
      </c>
      <c r="G12" s="281">
        <v>450</v>
      </c>
      <c r="H12" s="281">
        <v>425</v>
      </c>
      <c r="I12" s="312" t="s">
        <v>43</v>
      </c>
    </row>
    <row r="13" spans="1:9" ht="14.25" customHeight="1">
      <c r="A13" s="75" t="s">
        <v>31</v>
      </c>
      <c r="B13" s="285"/>
      <c r="C13" s="264">
        <v>265</v>
      </c>
      <c r="D13" s="264">
        <v>234</v>
      </c>
      <c r="E13" s="264">
        <v>217</v>
      </c>
      <c r="F13" s="264">
        <v>200</v>
      </c>
      <c r="G13" s="264">
        <v>170</v>
      </c>
      <c r="H13" s="264">
        <v>165</v>
      </c>
      <c r="I13" s="312" t="s">
        <v>32</v>
      </c>
    </row>
    <row r="14" spans="1:9" ht="14.25" customHeight="1">
      <c r="A14" s="75" t="s">
        <v>14</v>
      </c>
      <c r="B14" s="285"/>
      <c r="C14" s="264">
        <v>73.254999999999995</v>
      </c>
      <c r="D14" s="264">
        <v>62.813000000000002</v>
      </c>
      <c r="E14" s="281">
        <v>59.924999999999997</v>
      </c>
      <c r="F14" s="281">
        <v>57.322000000000003</v>
      </c>
      <c r="G14" s="281">
        <v>54.786999999999999</v>
      </c>
      <c r="H14" s="281">
        <v>52.895000000000003</v>
      </c>
      <c r="I14" s="312" t="s">
        <v>93</v>
      </c>
    </row>
    <row r="15" spans="1:9" ht="14.25" customHeight="1">
      <c r="A15" s="75" t="s">
        <v>15</v>
      </c>
      <c r="B15" s="285"/>
      <c r="C15" s="264">
        <v>61.591000000000001</v>
      </c>
      <c r="D15" s="264">
        <v>53.798000000000002</v>
      </c>
      <c r="E15" s="281">
        <v>51.168666666666667</v>
      </c>
      <c r="F15" s="281">
        <v>50.289000000000001</v>
      </c>
      <c r="G15" s="281">
        <v>48.045999999999999</v>
      </c>
      <c r="H15" s="281">
        <v>46.03</v>
      </c>
      <c r="I15" s="312" t="s">
        <v>16</v>
      </c>
    </row>
    <row r="16" spans="1:9" ht="14.25" customHeight="1">
      <c r="A16" s="75" t="s">
        <v>22</v>
      </c>
      <c r="B16" s="285"/>
      <c r="C16" s="264">
        <v>30.527999999999999</v>
      </c>
      <c r="D16" s="264">
        <v>27.808</v>
      </c>
      <c r="E16" s="281">
        <v>26.53</v>
      </c>
      <c r="F16" s="281">
        <v>25.914999999999999</v>
      </c>
      <c r="G16" s="281">
        <v>25.37</v>
      </c>
      <c r="H16" s="281">
        <v>24.515000000000001</v>
      </c>
      <c r="I16" s="312" t="s">
        <v>23</v>
      </c>
    </row>
    <row r="17" spans="1:9" ht="14.25" customHeight="1">
      <c r="A17" s="75" t="s">
        <v>29</v>
      </c>
      <c r="B17" s="285"/>
      <c r="C17" s="264">
        <v>33.322000000000003</v>
      </c>
      <c r="D17" s="264">
        <v>26.584</v>
      </c>
      <c r="E17" s="281">
        <v>25.608000000000001</v>
      </c>
      <c r="F17" s="281">
        <v>24.645</v>
      </c>
      <c r="G17" s="281">
        <v>23.867999999999999</v>
      </c>
      <c r="H17" s="281">
        <v>23.178000000000001</v>
      </c>
      <c r="I17" s="312" t="s">
        <v>30</v>
      </c>
    </row>
    <row r="18" spans="1:9" ht="14.25" customHeight="1">
      <c r="A18" s="75" t="s">
        <v>63</v>
      </c>
      <c r="B18" s="285"/>
      <c r="C18" s="264">
        <v>53.73</v>
      </c>
      <c r="D18" s="264">
        <v>36.029000000000003</v>
      </c>
      <c r="E18" s="281">
        <v>30.853999999999999</v>
      </c>
      <c r="F18" s="281">
        <v>27.468</v>
      </c>
      <c r="G18" s="281">
        <v>23.928999999999998</v>
      </c>
      <c r="H18" s="281">
        <v>21.507000000000001</v>
      </c>
      <c r="I18" s="312" t="s">
        <v>53</v>
      </c>
    </row>
    <row r="19" spans="1:9" ht="14.25" customHeight="1">
      <c r="A19" s="75" t="s">
        <v>37</v>
      </c>
      <c r="B19" s="285"/>
      <c r="C19" s="264">
        <v>17.524999999999999</v>
      </c>
      <c r="D19" s="264">
        <v>18.3</v>
      </c>
      <c r="E19" s="264">
        <v>18.3</v>
      </c>
      <c r="F19" s="264">
        <v>18.3</v>
      </c>
      <c r="G19" s="264">
        <v>18.3</v>
      </c>
      <c r="H19" s="264">
        <v>18.3</v>
      </c>
      <c r="I19" s="312" t="s">
        <v>38</v>
      </c>
    </row>
    <row r="20" spans="1:9" ht="14.25" customHeight="1">
      <c r="A20" s="75" t="s">
        <v>47</v>
      </c>
      <c r="B20" s="285"/>
      <c r="C20" s="306">
        <v>45</v>
      </c>
      <c r="D20" s="281">
        <v>24.1</v>
      </c>
      <c r="E20" s="281">
        <v>19.5</v>
      </c>
      <c r="F20" s="281">
        <v>17.600000000000001</v>
      </c>
      <c r="G20" s="281">
        <v>16</v>
      </c>
      <c r="H20" s="281">
        <v>15</v>
      </c>
      <c r="I20" s="312" t="s">
        <v>48</v>
      </c>
    </row>
    <row r="21" spans="1:9" ht="14.25" customHeight="1">
      <c r="A21" s="247" t="s">
        <v>60</v>
      </c>
      <c r="B21" s="307"/>
      <c r="C21" s="301">
        <v>18.265000000000001</v>
      </c>
      <c r="D21" s="301">
        <v>16.963000000000001</v>
      </c>
      <c r="E21" s="283">
        <v>16.260000000000002</v>
      </c>
      <c r="F21" s="283">
        <v>15.731</v>
      </c>
      <c r="G21" s="283">
        <v>15.250999999999999</v>
      </c>
      <c r="H21" s="283">
        <v>14.728999999999999</v>
      </c>
      <c r="I21" s="313" t="s">
        <v>70</v>
      </c>
    </row>
    <row r="22" spans="1:9" ht="14.25" customHeight="1">
      <c r="A22" s="75" t="s">
        <v>18</v>
      </c>
      <c r="B22" s="285"/>
      <c r="C22" s="264">
        <v>17.678000000000001</v>
      </c>
      <c r="D22" s="264">
        <v>14.064</v>
      </c>
      <c r="E22" s="281">
        <v>13.2</v>
      </c>
      <c r="F22" s="281">
        <v>12.5</v>
      </c>
      <c r="G22" s="281">
        <v>11.8</v>
      </c>
      <c r="H22" s="281">
        <v>11</v>
      </c>
      <c r="I22" s="312" t="s">
        <v>19</v>
      </c>
    </row>
    <row r="23" spans="1:9" ht="14.25" customHeight="1">
      <c r="A23" s="75" t="s">
        <v>509</v>
      </c>
      <c r="B23" s="285"/>
      <c r="C23" s="264">
        <v>22.604999999999997</v>
      </c>
      <c r="D23" s="264">
        <v>15.74</v>
      </c>
      <c r="E23" s="281">
        <v>13.99</v>
      </c>
      <c r="F23" s="281">
        <v>13</v>
      </c>
      <c r="G23" s="281">
        <v>12</v>
      </c>
      <c r="H23" s="281">
        <v>11</v>
      </c>
      <c r="I23" s="312" t="s">
        <v>510</v>
      </c>
    </row>
    <row r="24" spans="1:9" ht="14.25" customHeight="1">
      <c r="A24" s="75" t="s">
        <v>40</v>
      </c>
      <c r="B24" s="285"/>
      <c r="C24" s="264">
        <v>19.408000000000001</v>
      </c>
      <c r="D24" s="264">
        <v>13.77</v>
      </c>
      <c r="E24" s="264">
        <v>12.423999999999999</v>
      </c>
      <c r="F24" s="264">
        <v>11.266</v>
      </c>
      <c r="G24" s="264">
        <v>10.063000000000001</v>
      </c>
      <c r="H24" s="264">
        <v>9.0670000000000002</v>
      </c>
      <c r="I24" s="312" t="s">
        <v>41</v>
      </c>
    </row>
    <row r="25" spans="1:9" ht="14.25" customHeight="1">
      <c r="A25" s="75" t="s">
        <v>65</v>
      </c>
      <c r="B25" s="285"/>
      <c r="C25" s="281">
        <v>9.6</v>
      </c>
      <c r="D25" s="281">
        <v>9.1</v>
      </c>
      <c r="E25" s="281">
        <v>8.9</v>
      </c>
      <c r="F25" s="281">
        <v>8.6999999999999993</v>
      </c>
      <c r="G25" s="281">
        <v>8.5</v>
      </c>
      <c r="H25" s="281">
        <v>8.3000000000000007</v>
      </c>
      <c r="I25" s="36" t="s">
        <v>39</v>
      </c>
    </row>
    <row r="26" spans="1:9" ht="14.25" customHeight="1">
      <c r="A26" s="75" t="s">
        <v>61</v>
      </c>
      <c r="B26" s="285"/>
      <c r="C26" s="264">
        <v>12.076000000000001</v>
      </c>
      <c r="D26" s="264">
        <v>10.102</v>
      </c>
      <c r="E26" s="281">
        <v>9.6739999999999995</v>
      </c>
      <c r="F26" s="281">
        <v>8.923</v>
      </c>
      <c r="G26" s="281">
        <v>8.577</v>
      </c>
      <c r="H26" s="281">
        <v>8.2579999999999991</v>
      </c>
      <c r="I26" s="36" t="s">
        <v>17</v>
      </c>
    </row>
    <row r="27" spans="1:9" ht="14.25" customHeight="1">
      <c r="A27" s="75" t="s">
        <v>34</v>
      </c>
      <c r="B27" s="285"/>
      <c r="C27" s="264">
        <v>8.3000000000000007</v>
      </c>
      <c r="D27" s="281">
        <v>6.99</v>
      </c>
      <c r="E27" s="281">
        <v>6.65</v>
      </c>
      <c r="F27" s="281">
        <v>6.39</v>
      </c>
      <c r="G27" s="281">
        <v>6</v>
      </c>
      <c r="H27" s="281">
        <v>5.7</v>
      </c>
      <c r="I27" s="312" t="s">
        <v>35</v>
      </c>
    </row>
    <row r="28" spans="1:9" ht="14.25" customHeight="1">
      <c r="A28" s="75" t="s">
        <v>33</v>
      </c>
      <c r="B28" s="285"/>
      <c r="C28" s="264">
        <v>8.1240000000000006</v>
      </c>
      <c r="D28" s="264">
        <v>6.53</v>
      </c>
      <c r="E28" s="264">
        <v>5.98</v>
      </c>
      <c r="F28" s="264">
        <v>5.57</v>
      </c>
      <c r="G28" s="264">
        <v>5.12</v>
      </c>
      <c r="H28" s="264">
        <v>4.75</v>
      </c>
      <c r="I28" s="312" t="s">
        <v>33</v>
      </c>
    </row>
    <row r="29" spans="1:9" ht="14.25" customHeight="1">
      <c r="A29" s="75" t="s">
        <v>36</v>
      </c>
      <c r="B29" s="285"/>
      <c r="C29" s="264">
        <v>5.5</v>
      </c>
      <c r="D29" s="264">
        <v>4.8</v>
      </c>
      <c r="E29" s="264">
        <v>4.7</v>
      </c>
      <c r="F29" s="264">
        <v>4.5999999999999996</v>
      </c>
      <c r="G29" s="264">
        <v>4.5</v>
      </c>
      <c r="H29" s="264">
        <v>4.4000000000000004</v>
      </c>
      <c r="I29" s="312" t="s">
        <v>36</v>
      </c>
    </row>
    <row r="30" spans="1:9" ht="14.25" customHeight="1">
      <c r="A30" s="75" t="s">
        <v>24</v>
      </c>
      <c r="B30" s="285"/>
      <c r="C30" s="306">
        <v>4.2389999999999999</v>
      </c>
      <c r="D30" s="281">
        <v>3.4769999999999999</v>
      </c>
      <c r="E30" s="281">
        <v>3.1739999999999999</v>
      </c>
      <c r="F30" s="281">
        <v>3.0249999999999999</v>
      </c>
      <c r="G30" s="281">
        <v>2.8820000000000001</v>
      </c>
      <c r="H30" s="281">
        <v>2.7330000000000001</v>
      </c>
      <c r="I30" s="312" t="s">
        <v>25</v>
      </c>
    </row>
    <row r="31" spans="1:9" ht="14.25" customHeight="1">
      <c r="A31" s="75" t="s">
        <v>27</v>
      </c>
      <c r="B31" s="285"/>
      <c r="C31" s="264">
        <v>3.427</v>
      </c>
      <c r="D31" s="264">
        <v>2.9550000000000001</v>
      </c>
      <c r="E31" s="264">
        <v>2.831</v>
      </c>
      <c r="F31" s="264">
        <v>2.6909999999999998</v>
      </c>
      <c r="G31" s="264">
        <v>2.5739999999999998</v>
      </c>
      <c r="H31" s="264">
        <v>2.431</v>
      </c>
      <c r="I31" s="312" t="s">
        <v>28</v>
      </c>
    </row>
    <row r="32" spans="1:9" ht="14.25" customHeight="1">
      <c r="A32" s="75" t="s">
        <v>20</v>
      </c>
      <c r="B32" s="285"/>
      <c r="C32" s="264">
        <v>3.3</v>
      </c>
      <c r="D32" s="264">
        <v>2.778</v>
      </c>
      <c r="E32" s="264">
        <v>2.64</v>
      </c>
      <c r="F32" s="264">
        <v>2.488</v>
      </c>
      <c r="G32" s="264">
        <v>2.4</v>
      </c>
      <c r="H32" s="264">
        <v>2.2999999999999998</v>
      </c>
      <c r="I32" s="312" t="s">
        <v>21</v>
      </c>
    </row>
    <row r="33" spans="1:9" ht="14.25" customHeight="1">
      <c r="A33" s="75" t="s">
        <v>66</v>
      </c>
      <c r="B33" s="285"/>
      <c r="C33" s="264">
        <v>2.0760000000000001</v>
      </c>
      <c r="D33" s="281">
        <v>1.9390000000000001</v>
      </c>
      <c r="E33" s="281">
        <v>1.9510000000000001</v>
      </c>
      <c r="F33" s="281">
        <v>1.889</v>
      </c>
      <c r="G33" s="281">
        <v>1.851</v>
      </c>
      <c r="H33" s="281">
        <v>1.8149999999999999</v>
      </c>
      <c r="I33" s="312" t="s">
        <v>109</v>
      </c>
    </row>
    <row r="34" spans="1:9" ht="14.25" customHeight="1">
      <c r="A34" s="75" t="s">
        <v>49</v>
      </c>
      <c r="B34" s="285"/>
      <c r="C34" s="264">
        <v>2.0680000000000001</v>
      </c>
      <c r="D34" s="264">
        <v>1.381</v>
      </c>
      <c r="E34" s="264">
        <v>1.236</v>
      </c>
      <c r="F34" s="264">
        <v>1.0820000000000001</v>
      </c>
      <c r="G34" s="264">
        <v>1</v>
      </c>
      <c r="H34" s="264">
        <v>0.9</v>
      </c>
      <c r="I34" s="312" t="s">
        <v>50</v>
      </c>
    </row>
    <row r="35" spans="1:9" ht="14.25" customHeight="1">
      <c r="A35" s="75" t="s">
        <v>44</v>
      </c>
      <c r="B35" s="285"/>
      <c r="C35" s="264">
        <v>0.70799999999999996</v>
      </c>
      <c r="D35" s="264">
        <v>0.66700000000000004</v>
      </c>
      <c r="E35" s="264">
        <v>0.66400000000000003</v>
      </c>
      <c r="F35" s="264">
        <v>0.62</v>
      </c>
      <c r="G35" s="264">
        <v>0.60299999999999998</v>
      </c>
      <c r="H35" s="264">
        <v>0.58899999999999997</v>
      </c>
      <c r="I35" s="312" t="s">
        <v>45</v>
      </c>
    </row>
    <row r="36" spans="1:9" ht="14.25" customHeight="1">
      <c r="A36" s="75" t="s">
        <v>51</v>
      </c>
      <c r="B36" s="285"/>
      <c r="C36" s="264">
        <v>0.57099999999999995</v>
      </c>
      <c r="D36" s="264">
        <v>0.502</v>
      </c>
      <c r="E36" s="264">
        <v>0.47499999999999998</v>
      </c>
      <c r="F36" s="264">
        <v>0.45800000000000002</v>
      </c>
      <c r="G36" s="264">
        <v>0.44400000000000001</v>
      </c>
      <c r="H36" s="264">
        <v>0.42799999999999999</v>
      </c>
      <c r="I36" s="312" t="s">
        <v>52</v>
      </c>
    </row>
    <row r="37" spans="1:9" ht="14.25" customHeight="1">
      <c r="A37" s="75" t="s">
        <v>42</v>
      </c>
      <c r="B37" s="285"/>
      <c r="C37" s="264">
        <v>0.20399999999999999</v>
      </c>
      <c r="D37" s="264">
        <v>0.248</v>
      </c>
      <c r="E37" s="264">
        <v>0.252</v>
      </c>
      <c r="F37" s="264">
        <v>0.26700000000000002</v>
      </c>
      <c r="G37" s="264">
        <v>0.29699999999999999</v>
      </c>
      <c r="H37" s="264">
        <v>0.29699999999999999</v>
      </c>
      <c r="I37" s="312" t="s">
        <v>42</v>
      </c>
    </row>
    <row r="38" spans="1:9" ht="14.25" customHeight="1">
      <c r="A38" s="75" t="s">
        <v>46</v>
      </c>
      <c r="B38" s="285"/>
      <c r="C38" s="306">
        <v>0.11</v>
      </c>
      <c r="D38" s="281">
        <v>9.6000000000000002E-2</v>
      </c>
      <c r="E38" s="281">
        <v>9.7500000000000003E-2</v>
      </c>
      <c r="F38" s="281">
        <v>9.9000000000000005E-2</v>
      </c>
      <c r="G38" s="281">
        <v>9.9000000000000005E-2</v>
      </c>
      <c r="H38" s="281">
        <v>9.9000000000000005E-2</v>
      </c>
      <c r="I38" s="312" t="s">
        <v>46</v>
      </c>
    </row>
    <row r="39" spans="1:9" ht="14.25" customHeight="1">
      <c r="A39" s="118"/>
      <c r="B39" s="118"/>
      <c r="C39" s="118"/>
      <c r="D39" s="118"/>
      <c r="E39" s="118"/>
      <c r="F39" s="118"/>
      <c r="G39" s="118"/>
      <c r="H39" s="118"/>
      <c r="I39" s="118"/>
    </row>
    <row r="40" spans="1:9" ht="14.25" customHeight="1">
      <c r="A40" s="247" t="s">
        <v>94</v>
      </c>
      <c r="B40" s="252"/>
      <c r="C40" s="264"/>
      <c r="D40" s="264"/>
      <c r="E40" s="264"/>
      <c r="F40" s="264"/>
      <c r="G40" s="264"/>
      <c r="H40" s="264"/>
      <c r="I40" s="246" t="s">
        <v>97</v>
      </c>
    </row>
    <row r="41" spans="1:9" ht="14.25" customHeight="1">
      <c r="A41" s="118"/>
      <c r="B41" s="118"/>
      <c r="C41" s="264"/>
      <c r="D41" s="264"/>
      <c r="E41" s="264"/>
      <c r="F41" s="264"/>
      <c r="G41" s="264"/>
      <c r="H41" s="264"/>
      <c r="I41" s="118"/>
    </row>
    <row r="42" spans="1:9" ht="14.25" customHeight="1">
      <c r="A42" s="75" t="s">
        <v>104</v>
      </c>
      <c r="B42" s="285"/>
      <c r="C42" s="281">
        <v>74594</v>
      </c>
      <c r="D42" s="281">
        <v>70153</v>
      </c>
      <c r="E42" s="281">
        <v>69434</v>
      </c>
      <c r="F42" s="281">
        <v>68722.37</v>
      </c>
      <c r="G42" s="281">
        <v>68000</v>
      </c>
      <c r="H42" s="281">
        <v>67000</v>
      </c>
      <c r="I42" s="312" t="s">
        <v>104</v>
      </c>
    </row>
    <row r="43" spans="1:9" ht="14.25" customHeight="1">
      <c r="A43" s="75" t="s">
        <v>288</v>
      </c>
      <c r="B43" s="285"/>
      <c r="C43" s="281">
        <v>7065</v>
      </c>
      <c r="D43" s="281">
        <v>6701</v>
      </c>
      <c r="E43" s="281">
        <v>6618</v>
      </c>
      <c r="F43" s="281">
        <v>6680</v>
      </c>
      <c r="G43" s="281">
        <v>6680</v>
      </c>
      <c r="H43" s="281">
        <v>6680</v>
      </c>
      <c r="I43" s="312" t="s">
        <v>288</v>
      </c>
    </row>
    <row r="44" spans="1:9" ht="14.25" customHeight="1">
      <c r="A44" s="75" t="s">
        <v>299</v>
      </c>
      <c r="B44" s="285"/>
      <c r="C44" s="281">
        <v>1724</v>
      </c>
      <c r="D44" s="281">
        <v>1896.7</v>
      </c>
      <c r="E44" s="281">
        <v>1944</v>
      </c>
      <c r="F44" s="281">
        <v>2000</v>
      </c>
      <c r="G44" s="281">
        <v>2000</v>
      </c>
      <c r="H44" s="281">
        <v>2000</v>
      </c>
      <c r="I44" s="36" t="s">
        <v>300</v>
      </c>
    </row>
    <row r="45" spans="1:9" ht="14.25" customHeight="1">
      <c r="A45" s="75" t="s">
        <v>107</v>
      </c>
      <c r="B45" s="285"/>
      <c r="C45" s="308">
        <v>1202.7258665349329</v>
      </c>
      <c r="D45" s="308">
        <v>1163.8836584128333</v>
      </c>
      <c r="E45" s="308">
        <v>1151.9942122634147</v>
      </c>
      <c r="F45" s="308">
        <v>1140.6170007609642</v>
      </c>
      <c r="G45" s="308">
        <v>1129.7431328168334</v>
      </c>
      <c r="H45" s="308">
        <v>1119.3644892184698</v>
      </c>
      <c r="I45" s="36" t="s">
        <v>103</v>
      </c>
    </row>
    <row r="46" spans="1:9" ht="14.25" customHeight="1">
      <c r="A46" s="75" t="s">
        <v>266</v>
      </c>
      <c r="B46" s="285"/>
      <c r="C46" s="308">
        <v>1189.625</v>
      </c>
      <c r="D46" s="308">
        <v>1110</v>
      </c>
      <c r="E46" s="308">
        <v>1139.529</v>
      </c>
      <c r="F46" s="308">
        <v>1123.374</v>
      </c>
      <c r="G46" s="308">
        <v>1062.547</v>
      </c>
      <c r="H46" s="308">
        <v>1000</v>
      </c>
      <c r="I46" s="312" t="s">
        <v>890</v>
      </c>
    </row>
    <row r="47" spans="1:9" ht="14.25" customHeight="1">
      <c r="A47" s="75" t="s">
        <v>106</v>
      </c>
      <c r="B47" s="285"/>
      <c r="C47" s="281">
        <v>1251</v>
      </c>
      <c r="D47" s="281">
        <v>1027</v>
      </c>
      <c r="E47" s="281">
        <v>1174</v>
      </c>
      <c r="F47" s="281">
        <v>1143</v>
      </c>
      <c r="G47" s="281">
        <v>1100</v>
      </c>
      <c r="H47" s="281">
        <v>1000</v>
      </c>
      <c r="I47" s="36" t="s">
        <v>280</v>
      </c>
    </row>
    <row r="48" spans="1:9" ht="14.25" customHeight="1">
      <c r="A48" s="75" t="s">
        <v>404</v>
      </c>
      <c r="B48" s="285"/>
      <c r="C48" s="281">
        <v>877</v>
      </c>
      <c r="D48" s="299">
        <v>883.00099999999998</v>
      </c>
      <c r="E48" s="281">
        <v>878</v>
      </c>
      <c r="F48" s="281">
        <v>869</v>
      </c>
      <c r="G48" s="281">
        <v>860</v>
      </c>
      <c r="H48" s="281">
        <v>850</v>
      </c>
      <c r="I48" s="312" t="s">
        <v>405</v>
      </c>
    </row>
    <row r="49" spans="1:9" ht="14.25" customHeight="1">
      <c r="A49" s="75"/>
      <c r="B49" s="285"/>
      <c r="C49" s="281"/>
      <c r="D49" s="299"/>
      <c r="E49" s="281"/>
      <c r="F49" s="281"/>
      <c r="G49" s="281"/>
      <c r="H49" s="281"/>
      <c r="I49" s="312"/>
    </row>
    <row r="50" spans="1:9" ht="9" customHeight="1">
      <c r="A50" s="118"/>
      <c r="B50" s="118"/>
      <c r="C50" s="118"/>
      <c r="D50" s="118"/>
      <c r="E50" s="118"/>
      <c r="F50" s="118"/>
      <c r="G50" s="118"/>
      <c r="H50" s="118"/>
      <c r="I50" s="118"/>
    </row>
    <row r="51" spans="1:9" ht="12" customHeight="1">
      <c r="A51" s="559" t="s">
        <v>1</v>
      </c>
      <c r="B51" s="74" t="s">
        <v>2</v>
      </c>
      <c r="I51" s="309" t="s">
        <v>3</v>
      </c>
    </row>
    <row r="52" spans="1:9" ht="12" customHeight="1">
      <c r="A52" s="560"/>
      <c r="B52" s="245" t="s">
        <v>780</v>
      </c>
      <c r="I52" s="165"/>
    </row>
    <row r="53" spans="1:9" ht="12" customHeight="1">
      <c r="A53" s="560"/>
      <c r="B53" s="57" t="s">
        <v>73</v>
      </c>
      <c r="I53" s="165"/>
    </row>
    <row r="54" spans="1:9" ht="12" customHeight="1">
      <c r="A54" s="560"/>
      <c r="B54" s="154"/>
      <c r="I54" s="165"/>
    </row>
    <row r="55" spans="1:9" ht="23" customHeight="1">
      <c r="A55" s="1"/>
      <c r="B55" s="1"/>
      <c r="C55" s="200"/>
      <c r="D55" s="200"/>
      <c r="E55" s="200"/>
      <c r="F55" s="200"/>
      <c r="G55" s="200"/>
      <c r="H55" s="200"/>
      <c r="I55" s="109" t="s">
        <v>609</v>
      </c>
    </row>
    <row r="56" spans="1:9" ht="12" customHeight="1">
      <c r="A56" s="1"/>
      <c r="B56" s="3"/>
      <c r="C56" s="3"/>
      <c r="D56" s="3"/>
      <c r="E56" s="3"/>
      <c r="F56" s="3"/>
      <c r="G56" s="3"/>
      <c r="H56" s="3"/>
      <c r="I56" s="357" t="s">
        <v>986</v>
      </c>
    </row>
    <row r="57" spans="1:9" ht="18.25" customHeight="1">
      <c r="A57" s="559">
        <v>17</v>
      </c>
      <c r="B57" s="107" t="s">
        <v>264</v>
      </c>
      <c r="C57" s="5"/>
      <c r="D57" s="5"/>
      <c r="E57" s="5"/>
      <c r="F57" s="5"/>
      <c r="G57" s="5"/>
      <c r="H57" s="5"/>
      <c r="I57" s="310" t="s">
        <v>12</v>
      </c>
    </row>
    <row r="58" spans="1:9" ht="18" customHeight="1">
      <c r="A58" s="560"/>
      <c r="B58" s="241" t="s">
        <v>265</v>
      </c>
      <c r="C58" s="163"/>
      <c r="D58" s="163"/>
      <c r="E58" s="163"/>
      <c r="F58" s="163"/>
      <c r="G58" s="163"/>
      <c r="H58" s="163"/>
      <c r="I58" s="311" t="s">
        <v>13</v>
      </c>
    </row>
    <row r="59" spans="1:9" ht="14.25" customHeight="1"/>
    <row r="60" spans="1:9" ht="14.25" customHeight="1"/>
    <row r="61" spans="1:9" ht="14.25" customHeight="1"/>
    <row r="62" spans="1:9" ht="18.75" customHeight="1">
      <c r="A62" s="304" t="s">
        <v>889</v>
      </c>
      <c r="B62" s="88"/>
      <c r="C62" s="110">
        <v>2015</v>
      </c>
      <c r="D62" s="110">
        <v>2018</v>
      </c>
      <c r="E62" s="110">
        <v>2019</v>
      </c>
      <c r="F62" s="110">
        <v>2020</v>
      </c>
      <c r="G62" s="110">
        <v>2021</v>
      </c>
      <c r="H62" s="110" t="s">
        <v>818</v>
      </c>
      <c r="I62" s="305" t="s">
        <v>889</v>
      </c>
    </row>
    <row r="63" spans="1:9" s="118" customFormat="1" ht="14.25" customHeight="1"/>
    <row r="64" spans="1:9" s="118" customFormat="1" ht="14.25" customHeight="1">
      <c r="A64" s="247" t="s">
        <v>94</v>
      </c>
      <c r="B64" s="252"/>
      <c r="I64" s="246" t="s">
        <v>97</v>
      </c>
    </row>
    <row r="65" spans="1:9" s="118" customFormat="1" ht="14.25" customHeight="1">
      <c r="A65" s="247"/>
      <c r="B65" s="252"/>
      <c r="I65" s="246"/>
    </row>
    <row r="66" spans="1:9" s="118" customFormat="1" ht="14.25" customHeight="1">
      <c r="A66" s="75" t="s">
        <v>275</v>
      </c>
      <c r="B66" s="285"/>
      <c r="C66" s="281">
        <v>598.0928163729269</v>
      </c>
      <c r="D66" s="308">
        <v>648.43899999999996</v>
      </c>
      <c r="E66" s="308">
        <v>651.39</v>
      </c>
      <c r="F66" s="281">
        <v>658.43499999999995</v>
      </c>
      <c r="G66" s="281">
        <v>658.73500000000001</v>
      </c>
      <c r="H66" s="281">
        <v>659.42</v>
      </c>
      <c r="I66" s="312" t="s">
        <v>276</v>
      </c>
    </row>
    <row r="67" spans="1:9" s="118" customFormat="1" ht="14.25" customHeight="1">
      <c r="A67" s="75" t="s">
        <v>650</v>
      </c>
      <c r="B67" s="285"/>
      <c r="C67" s="281">
        <v>293</v>
      </c>
      <c r="D67" s="281">
        <v>389</v>
      </c>
      <c r="E67" s="281">
        <v>394</v>
      </c>
      <c r="F67" s="281">
        <v>414</v>
      </c>
      <c r="G67" s="281">
        <v>414</v>
      </c>
      <c r="H67" s="281">
        <v>414</v>
      </c>
      <c r="I67" s="36" t="s">
        <v>650</v>
      </c>
    </row>
    <row r="68" spans="1:9" s="118" customFormat="1" ht="14.25" customHeight="1">
      <c r="A68" s="75" t="s">
        <v>101</v>
      </c>
      <c r="B68" s="285"/>
      <c r="C68" s="281">
        <v>1600</v>
      </c>
      <c r="D68" s="281">
        <v>900</v>
      </c>
      <c r="E68" s="281">
        <v>720</v>
      </c>
      <c r="F68" s="281">
        <v>520</v>
      </c>
      <c r="G68" s="281">
        <v>400</v>
      </c>
      <c r="H68" s="281">
        <v>300</v>
      </c>
      <c r="I68" s="36" t="s">
        <v>101</v>
      </c>
    </row>
    <row r="69" spans="1:9" s="118" customFormat="1" ht="14.25" customHeight="1">
      <c r="A69" s="75" t="s">
        <v>100</v>
      </c>
      <c r="B69" s="285"/>
      <c r="C69" s="264">
        <v>121</v>
      </c>
      <c r="D69" s="264">
        <v>92.453999999999994</v>
      </c>
      <c r="E69" s="264">
        <v>92.43</v>
      </c>
      <c r="F69" s="264">
        <v>90.581000000000003</v>
      </c>
      <c r="G69" s="264">
        <v>90.581000000000003</v>
      </c>
      <c r="H69" s="264">
        <v>90.581000000000003</v>
      </c>
      <c r="I69" s="312" t="s">
        <v>100</v>
      </c>
    </row>
    <row r="70" spans="1:9" s="118" customFormat="1" ht="14.25" customHeight="1">
      <c r="A70" s="75" t="s">
        <v>267</v>
      </c>
      <c r="B70" s="285"/>
      <c r="C70" s="281">
        <v>77</v>
      </c>
      <c r="D70" s="281">
        <v>50</v>
      </c>
      <c r="E70" s="281">
        <v>45.3</v>
      </c>
      <c r="F70" s="281">
        <v>39.5</v>
      </c>
      <c r="G70" s="281">
        <v>35</v>
      </c>
      <c r="H70" s="281">
        <v>30</v>
      </c>
      <c r="I70" s="36" t="s">
        <v>268</v>
      </c>
    </row>
    <row r="71" spans="1:9" s="118" customFormat="1" ht="14.25" customHeight="1">
      <c r="A71" s="75" t="s">
        <v>72</v>
      </c>
      <c r="B71" s="285"/>
      <c r="C71" s="264">
        <v>43.533999999999999</v>
      </c>
      <c r="D71" s="264">
        <v>37.468000000000004</v>
      </c>
      <c r="E71" s="281">
        <v>34.207000000000001</v>
      </c>
      <c r="F71" s="281">
        <v>31.652000000000001</v>
      </c>
      <c r="G71" s="281">
        <v>29.841999999999999</v>
      </c>
      <c r="H71" s="281">
        <v>27.931999999999999</v>
      </c>
      <c r="I71" s="36" t="s">
        <v>98</v>
      </c>
    </row>
    <row r="72" spans="1:9" s="118" customFormat="1" ht="14.25" customHeight="1">
      <c r="A72" s="75" t="s">
        <v>8</v>
      </c>
      <c r="B72" s="285"/>
      <c r="C72" s="264">
        <v>21.765000000000001</v>
      </c>
      <c r="D72" s="264">
        <v>19.568000000000001</v>
      </c>
      <c r="E72" s="264">
        <v>19.047999999999998</v>
      </c>
      <c r="F72" s="264">
        <v>18.396000000000001</v>
      </c>
      <c r="G72" s="264">
        <v>17.925000000000001</v>
      </c>
      <c r="H72" s="264">
        <v>17.603000000000002</v>
      </c>
      <c r="I72" s="312" t="s">
        <v>9</v>
      </c>
    </row>
    <row r="73" spans="1:9" s="118" customFormat="1" ht="14.25" customHeight="1">
      <c r="A73" s="75" t="s">
        <v>105</v>
      </c>
      <c r="B73" s="285"/>
      <c r="C73" s="264">
        <v>47</v>
      </c>
      <c r="D73" s="264">
        <v>24.1</v>
      </c>
      <c r="E73" s="264">
        <v>19.5</v>
      </c>
      <c r="F73" s="264">
        <v>17.600000000000001</v>
      </c>
      <c r="G73" s="264">
        <v>16</v>
      </c>
      <c r="H73" s="264">
        <v>15</v>
      </c>
      <c r="I73" s="36" t="s">
        <v>102</v>
      </c>
    </row>
    <row r="74" spans="1:9" s="118" customFormat="1" ht="14.25" customHeight="1">
      <c r="A74" s="75" t="s">
        <v>4</v>
      </c>
      <c r="B74" s="285"/>
      <c r="C74" s="281">
        <v>17.7</v>
      </c>
      <c r="D74" s="281">
        <v>15.7</v>
      </c>
      <c r="E74" s="281">
        <v>15</v>
      </c>
      <c r="F74" s="281">
        <v>14.4</v>
      </c>
      <c r="G74" s="281">
        <v>13.8</v>
      </c>
      <c r="H74" s="281">
        <v>13.3</v>
      </c>
      <c r="I74" s="312" t="s">
        <v>4</v>
      </c>
    </row>
    <row r="75" spans="1:9" s="118" customFormat="1" ht="14.25" customHeight="1">
      <c r="A75" s="75" t="s">
        <v>67</v>
      </c>
      <c r="B75" s="285"/>
      <c r="C75" s="264">
        <v>13.57</v>
      </c>
      <c r="D75" s="264">
        <v>12.750999999999999</v>
      </c>
      <c r="E75" s="264">
        <v>12.209</v>
      </c>
      <c r="F75" s="264">
        <v>11.909000000000001</v>
      </c>
      <c r="G75" s="264">
        <v>11.581</v>
      </c>
      <c r="H75" s="264">
        <v>11.202</v>
      </c>
      <c r="I75" s="312" t="s">
        <v>26</v>
      </c>
    </row>
    <row r="76" spans="1:9" s="118" customFormat="1" ht="14.25" customHeight="1">
      <c r="A76" s="75" t="s">
        <v>54</v>
      </c>
      <c r="B76" s="285"/>
      <c r="C76" s="264">
        <v>11.97</v>
      </c>
      <c r="D76" s="264">
        <v>11.59</v>
      </c>
      <c r="E76" s="264">
        <v>11.372</v>
      </c>
      <c r="F76" s="264">
        <v>11.179</v>
      </c>
      <c r="G76" s="264">
        <v>11.034000000000001</v>
      </c>
      <c r="H76" s="264">
        <v>10.795999999999999</v>
      </c>
      <c r="I76" s="36" t="s">
        <v>55</v>
      </c>
    </row>
    <row r="77" spans="1:9" s="118" customFormat="1" ht="14.25" customHeight="1">
      <c r="A77" s="75" t="s">
        <v>71</v>
      </c>
      <c r="B77" s="285"/>
      <c r="C77" s="281">
        <v>11.666</v>
      </c>
      <c r="D77" s="281">
        <v>11.273</v>
      </c>
      <c r="E77" s="281">
        <v>10.287000000000001</v>
      </c>
      <c r="F77" s="281">
        <v>10.411</v>
      </c>
      <c r="G77" s="281">
        <v>10.446</v>
      </c>
      <c r="H77" s="281">
        <v>10.076000000000001</v>
      </c>
      <c r="I77" s="36" t="s">
        <v>88</v>
      </c>
    </row>
    <row r="78" spans="1:9" s="118" customFormat="1" ht="14.25" customHeight="1">
      <c r="A78" s="75" t="s">
        <v>7</v>
      </c>
      <c r="B78" s="285"/>
      <c r="C78" s="264">
        <v>11.683</v>
      </c>
      <c r="D78" s="264">
        <v>10.679</v>
      </c>
      <c r="E78" s="264">
        <v>10.371</v>
      </c>
      <c r="F78" s="264">
        <v>10.095000000000001</v>
      </c>
      <c r="G78" s="264">
        <v>9.952</v>
      </c>
      <c r="H78" s="264">
        <v>9.7390000000000008</v>
      </c>
      <c r="I78" s="36" t="s">
        <v>7</v>
      </c>
    </row>
    <row r="79" spans="1:9" s="118" customFormat="1" ht="14.25" customHeight="1">
      <c r="A79" s="75" t="s">
        <v>10</v>
      </c>
      <c r="B79" s="285"/>
      <c r="C79" s="264">
        <v>8.86</v>
      </c>
      <c r="D79" s="264">
        <v>7.9279999999999999</v>
      </c>
      <c r="E79" s="264">
        <v>7.6</v>
      </c>
      <c r="F79" s="264">
        <v>7.2140000000000004</v>
      </c>
      <c r="G79" s="264">
        <v>6.91</v>
      </c>
      <c r="H79" s="264">
        <v>6.7229999999999999</v>
      </c>
      <c r="I79" s="36" t="s">
        <v>11</v>
      </c>
    </row>
    <row r="80" spans="1:9" s="118" customFormat="1" ht="14.25" customHeight="1">
      <c r="A80" s="75" t="s">
        <v>269</v>
      </c>
      <c r="B80" s="285"/>
      <c r="C80" s="281">
        <v>5.4980000000000002</v>
      </c>
      <c r="D80" s="281">
        <v>5.1459999999999999</v>
      </c>
      <c r="E80" s="281">
        <v>5.0460000000000003</v>
      </c>
      <c r="F80" s="281">
        <v>4.93</v>
      </c>
      <c r="G80" s="281">
        <v>4.7430000000000003</v>
      </c>
      <c r="H80" s="281">
        <v>4.6050000000000004</v>
      </c>
      <c r="I80" s="312" t="s">
        <v>270</v>
      </c>
    </row>
    <row r="81" spans="1:9" s="118" customFormat="1" ht="14.25" customHeight="1">
      <c r="A81" s="75" t="s">
        <v>56</v>
      </c>
      <c r="B81" s="285"/>
      <c r="C81" s="264">
        <v>4.739289151444142</v>
      </c>
      <c r="D81" s="264">
        <v>4.4800000000000004</v>
      </c>
      <c r="E81" s="264">
        <v>4.46</v>
      </c>
      <c r="F81" s="264">
        <v>4.41</v>
      </c>
      <c r="G81" s="264">
        <v>4.3600000000000003</v>
      </c>
      <c r="H81" s="264">
        <v>4.3100000000000005</v>
      </c>
      <c r="I81" s="36" t="s">
        <v>57</v>
      </c>
    </row>
    <row r="82" spans="1:9" s="118" customFormat="1" ht="14.25" customHeight="1">
      <c r="A82" s="75" t="s">
        <v>5</v>
      </c>
      <c r="B82" s="285"/>
      <c r="C82" s="281">
        <v>6.1020000000000003</v>
      </c>
      <c r="D82" s="281">
        <v>5.2130000000000001</v>
      </c>
      <c r="E82" s="281">
        <v>5.0549999999999997</v>
      </c>
      <c r="F82" s="281">
        <v>4.6180000000000003</v>
      </c>
      <c r="G82" s="281">
        <v>4.42</v>
      </c>
      <c r="H82" s="281">
        <v>4.2</v>
      </c>
      <c r="I82" s="36" t="s">
        <v>6</v>
      </c>
    </row>
    <row r="83" spans="1:9" s="118" customFormat="1" ht="14.25" customHeight="1">
      <c r="A83" s="75" t="s">
        <v>96</v>
      </c>
      <c r="B83" s="285"/>
      <c r="C83" s="281">
        <v>3.919</v>
      </c>
      <c r="D83" s="281">
        <v>3.6880000000000002</v>
      </c>
      <c r="E83" s="281">
        <v>3.4039999999999999</v>
      </c>
      <c r="F83" s="281">
        <v>3.32</v>
      </c>
      <c r="G83" s="281">
        <v>3.19</v>
      </c>
      <c r="H83" s="281">
        <v>3.0939999999999999</v>
      </c>
      <c r="I83" s="36" t="s">
        <v>96</v>
      </c>
    </row>
    <row r="84" spans="1:9" s="118" customFormat="1" ht="14.25" customHeight="1">
      <c r="A84" s="75" t="s">
        <v>271</v>
      </c>
      <c r="B84" s="285"/>
      <c r="C84" s="281">
        <v>1.6830000000000001</v>
      </c>
      <c r="D84" s="281">
        <v>1.25</v>
      </c>
      <c r="E84" s="281">
        <v>1.1439999999999999</v>
      </c>
      <c r="F84" s="281">
        <v>1.18</v>
      </c>
      <c r="G84" s="281">
        <v>1.139</v>
      </c>
      <c r="H84" s="281">
        <v>1.0409999999999999</v>
      </c>
      <c r="I84" s="36" t="s">
        <v>272</v>
      </c>
    </row>
    <row r="85" spans="1:9" s="118" customFormat="1" ht="14.25" customHeight="1">
      <c r="A85" s="75" t="s">
        <v>108</v>
      </c>
      <c r="B85" s="285"/>
      <c r="C85" s="281">
        <v>0.80100000000000005</v>
      </c>
      <c r="D85" s="281">
        <v>0.75</v>
      </c>
      <c r="E85" s="281">
        <v>0.72299999999999998</v>
      </c>
      <c r="F85" s="281">
        <v>0.69699999999999995</v>
      </c>
      <c r="G85" s="281">
        <v>0.68600000000000005</v>
      </c>
      <c r="H85" s="281">
        <v>0.65900000000000003</v>
      </c>
      <c r="I85" s="312" t="s">
        <v>95</v>
      </c>
    </row>
    <row r="86" spans="1:9" s="118" customFormat="1" ht="14.25" customHeight="1"/>
    <row r="87" spans="1:9" s="118" customFormat="1" ht="14.25" customHeight="1"/>
    <row r="88" spans="1:9" s="118" customFormat="1" ht="14.25" customHeight="1"/>
    <row r="89" spans="1:9" s="118" customFormat="1" ht="14.25" customHeight="1"/>
    <row r="90" spans="1:9" s="118" customFormat="1" ht="14.25" customHeight="1"/>
    <row r="91" spans="1:9" s="118" customFormat="1" ht="14.25" customHeight="1"/>
    <row r="92" spans="1:9" s="118" customFormat="1" ht="14.25" customHeight="1"/>
    <row r="93" spans="1:9" s="118" customFormat="1" ht="14.25" customHeight="1"/>
    <row r="94" spans="1:9" s="118" customFormat="1" ht="14.25" customHeight="1"/>
    <row r="95" spans="1:9" s="118" customFormat="1" ht="14.25" customHeight="1"/>
    <row r="96" spans="1:9" s="118" customFormat="1" ht="14.25" customHeight="1"/>
    <row r="97" spans="1:9" s="118" customFormat="1" ht="14.25" customHeight="1"/>
    <row r="98" spans="1:9" s="118" customFormat="1" ht="14.25" customHeight="1"/>
    <row r="99" spans="1:9" s="118" customFormat="1" ht="14.25" customHeight="1"/>
    <row r="100" spans="1:9" s="118" customFormat="1" ht="14.25" customHeight="1"/>
    <row r="101" spans="1:9" s="118" customFormat="1" ht="14.25" customHeight="1"/>
    <row r="102" spans="1:9" s="118" customFormat="1" ht="14.25" customHeight="1"/>
    <row r="103" spans="1:9" s="118" customFormat="1" ht="14.25" customHeight="1"/>
    <row r="104" spans="1:9" s="118" customFormat="1" ht="9" customHeight="1"/>
    <row r="105" spans="1:9" ht="12" customHeight="1">
      <c r="A105" s="552"/>
      <c r="B105" s="245" t="s">
        <v>780</v>
      </c>
      <c r="I105" s="22"/>
    </row>
    <row r="106" spans="1:9" ht="12" customHeight="1">
      <c r="A106" s="553"/>
      <c r="B106" s="57" t="s">
        <v>73</v>
      </c>
      <c r="C106" s="204"/>
    </row>
    <row r="107" spans="1:9" ht="12" customHeight="1">
      <c r="A107" s="553"/>
      <c r="B107" s="154"/>
    </row>
    <row r="108" spans="1:9" ht="12" customHeight="1">
      <c r="A108" s="553"/>
    </row>
  </sheetData>
  <mergeCells count="4">
    <mergeCell ref="A105:A108"/>
    <mergeCell ref="A51:A54"/>
    <mergeCell ref="A3:A4"/>
    <mergeCell ref="A57:A58"/>
  </mergeCells>
  <hyperlinks>
    <hyperlink ref="I3" location="'Inhoudsopgave Zuivel in cijfers'!A1" display="Terug naar inhoudsopgave" xr:uid="{59CFDFB5-0619-4578-A750-816C7AD30BE6}"/>
    <hyperlink ref="I4" location="'Inhoudsopgave Zuivel in cijfers'!A1" display="Back to table of contents" xr:uid="{EAFDB2D0-DA8D-4D05-8D08-1F8E0FB149A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BD25B"/>
  </sheetPr>
  <dimension ref="A1:N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10" ht="18.25" customHeight="1">
      <c r="A3" s="559">
        <v>18</v>
      </c>
      <c r="B3" s="107" t="s">
        <v>273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41" t="s">
        <v>274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845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846</v>
      </c>
    </row>
    <row r="9" spans="1:10" s="118" customFormat="1" ht="14.25" customHeight="1">
      <c r="B9" s="314"/>
      <c r="C9" s="315"/>
      <c r="D9" s="315"/>
      <c r="E9" s="315"/>
      <c r="F9" s="315"/>
      <c r="G9" s="315"/>
      <c r="H9" s="315"/>
      <c r="I9" s="315"/>
      <c r="J9" s="317"/>
    </row>
    <row r="10" spans="1:10" s="118" customFormat="1" ht="14.25" customHeight="1">
      <c r="A10" s="247" t="s">
        <v>769</v>
      </c>
      <c r="B10" s="307"/>
      <c r="C10" s="283">
        <v>21664.564999999999</v>
      </c>
      <c r="D10" s="283">
        <v>21525.820999999993</v>
      </c>
      <c r="E10" s="283">
        <v>20721.561000000002</v>
      </c>
      <c r="F10" s="283">
        <v>20590.382999999998</v>
      </c>
      <c r="G10" s="283">
        <v>20325.228999999999</v>
      </c>
      <c r="H10" s="283">
        <v>20065.641000000003</v>
      </c>
      <c r="I10" s="283">
        <v>19738.722999999998</v>
      </c>
      <c r="J10" s="246" t="s">
        <v>769</v>
      </c>
    </row>
    <row r="11" spans="1:10" s="118" customFormat="1" ht="14.25" customHeight="1">
      <c r="A11" s="75"/>
      <c r="B11" s="285"/>
      <c r="C11" s="264"/>
      <c r="D11" s="264"/>
      <c r="E11" s="264"/>
      <c r="F11" s="264"/>
      <c r="G11" s="264"/>
      <c r="H11" s="264"/>
      <c r="I11" s="264"/>
      <c r="J11" s="75"/>
    </row>
    <row r="12" spans="1:10" s="118" customFormat="1" ht="14.25" customHeight="1">
      <c r="A12" s="75" t="s">
        <v>14</v>
      </c>
      <c r="B12" s="285"/>
      <c r="C12" s="281">
        <v>4183.1099999999997</v>
      </c>
      <c r="D12" s="281">
        <v>4286.6499999999996</v>
      </c>
      <c r="E12" s="281">
        <v>4067.02</v>
      </c>
      <c r="F12" s="281">
        <v>3969.28</v>
      </c>
      <c r="G12" s="281">
        <v>3891.51</v>
      </c>
      <c r="H12" s="281">
        <v>3817.32</v>
      </c>
      <c r="I12" s="281">
        <v>3775.19</v>
      </c>
      <c r="J12" s="36" t="s">
        <v>93</v>
      </c>
    </row>
    <row r="13" spans="1:10" s="118" customFormat="1" ht="14.25" customHeight="1">
      <c r="A13" s="75" t="s">
        <v>15</v>
      </c>
      <c r="B13" s="285"/>
      <c r="C13" s="281">
        <v>3608.4</v>
      </c>
      <c r="D13" s="281">
        <v>3605.9</v>
      </c>
      <c r="E13" s="281">
        <v>3470.64</v>
      </c>
      <c r="F13" s="281">
        <v>3403.19</v>
      </c>
      <c r="G13" s="281">
        <v>3331.15</v>
      </c>
      <c r="H13" s="281">
        <v>3266.44</v>
      </c>
      <c r="I13" s="281">
        <v>3167.27</v>
      </c>
      <c r="J13" s="36" t="s">
        <v>16</v>
      </c>
    </row>
    <row r="14" spans="1:10" s="118" customFormat="1" ht="14.25" customHeight="1">
      <c r="A14" s="75" t="s">
        <v>31</v>
      </c>
      <c r="B14" s="285"/>
      <c r="C14" s="281">
        <v>2538.1799999999998</v>
      </c>
      <c r="D14" s="281">
        <v>2279.23</v>
      </c>
      <c r="E14" s="281">
        <v>2221</v>
      </c>
      <c r="F14" s="281">
        <v>2218</v>
      </c>
      <c r="G14" s="281">
        <v>2113</v>
      </c>
      <c r="H14" s="281">
        <v>2072.09</v>
      </c>
      <c r="I14" s="281">
        <v>2027.91</v>
      </c>
      <c r="J14" s="36" t="s">
        <v>32</v>
      </c>
    </row>
    <row r="15" spans="1:10" s="118" customFormat="1" ht="14.25" customHeight="1">
      <c r="A15" s="75" t="s">
        <v>37</v>
      </c>
      <c r="B15" s="285"/>
      <c r="C15" s="281">
        <v>1092.5</v>
      </c>
      <c r="D15" s="264">
        <v>1295.78</v>
      </c>
      <c r="E15" s="264">
        <v>1504.78</v>
      </c>
      <c r="F15" s="264">
        <v>1567.68</v>
      </c>
      <c r="G15" s="264">
        <v>1604.53</v>
      </c>
      <c r="H15" s="264">
        <v>1627.34</v>
      </c>
      <c r="I15" s="264">
        <v>1646.64</v>
      </c>
      <c r="J15" s="36" t="s">
        <v>38</v>
      </c>
    </row>
    <row r="16" spans="1:10" s="118" customFormat="1" ht="14.25" customHeight="1">
      <c r="A16" s="75" t="s">
        <v>22</v>
      </c>
      <c r="B16" s="285"/>
      <c r="C16" s="281">
        <v>1746.1</v>
      </c>
      <c r="D16" s="281">
        <v>1826.4839999999999</v>
      </c>
      <c r="E16" s="281">
        <v>1643.117</v>
      </c>
      <c r="F16" s="264">
        <v>1638.3820000000001</v>
      </c>
      <c r="G16" s="264">
        <v>1609.9480000000001</v>
      </c>
      <c r="H16" s="264">
        <v>1631.1279999999999</v>
      </c>
      <c r="I16" s="264">
        <v>1574.4059999999999</v>
      </c>
      <c r="J16" s="36" t="s">
        <v>23</v>
      </c>
    </row>
    <row r="17" spans="1:10" s="118" customFormat="1" ht="14.25" customHeight="1">
      <c r="A17" s="247" t="s">
        <v>60</v>
      </c>
      <c r="B17" s="307"/>
      <c r="C17" s="283">
        <v>1478.635</v>
      </c>
      <c r="D17" s="283">
        <v>1621.7670000000001</v>
      </c>
      <c r="E17" s="283">
        <v>1577.9639999999999</v>
      </c>
      <c r="F17" s="283">
        <v>1593.0709999999999</v>
      </c>
      <c r="G17" s="283">
        <v>1571.3409999999999</v>
      </c>
      <c r="H17" s="283">
        <v>1570.673</v>
      </c>
      <c r="I17" s="283">
        <v>1573.787</v>
      </c>
      <c r="J17" s="246" t="s">
        <v>70</v>
      </c>
    </row>
    <row r="18" spans="1:10" s="118" customFormat="1" ht="14.25" customHeight="1">
      <c r="A18" s="75" t="s">
        <v>64</v>
      </c>
      <c r="B18" s="285"/>
      <c r="C18" s="281">
        <v>1431.4</v>
      </c>
      <c r="D18" s="281">
        <v>1216</v>
      </c>
      <c r="E18" s="281">
        <v>1162</v>
      </c>
      <c r="F18" s="281">
        <v>1144.5999999999999</v>
      </c>
      <c r="G18" s="281">
        <v>1133.2</v>
      </c>
      <c r="H18" s="281">
        <v>1118.5</v>
      </c>
      <c r="I18" s="281">
        <v>1091.3</v>
      </c>
      <c r="J18" s="36" t="s">
        <v>43</v>
      </c>
    </row>
    <row r="19" spans="1:10" s="118" customFormat="1" ht="14.25" customHeight="1">
      <c r="A19" s="75" t="s">
        <v>18</v>
      </c>
      <c r="B19" s="285"/>
      <c r="C19" s="281">
        <v>837.32</v>
      </c>
      <c r="D19" s="281">
        <v>853.24</v>
      </c>
      <c r="E19" s="281">
        <v>815.31</v>
      </c>
      <c r="F19" s="281">
        <v>810.2</v>
      </c>
      <c r="G19" s="281">
        <v>828</v>
      </c>
      <c r="H19" s="281">
        <v>815.81</v>
      </c>
      <c r="I19" s="281">
        <v>794.14</v>
      </c>
      <c r="J19" s="36" t="s">
        <v>19</v>
      </c>
    </row>
    <row r="20" spans="1:10" s="118" customFormat="1" ht="14.25" customHeight="1">
      <c r="A20" s="75" t="s">
        <v>27</v>
      </c>
      <c r="B20" s="285"/>
      <c r="C20" s="281">
        <v>574</v>
      </c>
      <c r="D20" s="281">
        <v>561</v>
      </c>
      <c r="E20" s="281">
        <v>567</v>
      </c>
      <c r="F20" s="281">
        <v>567</v>
      </c>
      <c r="G20" s="281">
        <v>565</v>
      </c>
      <c r="H20" s="281">
        <v>557</v>
      </c>
      <c r="I20" s="281">
        <v>553.26</v>
      </c>
      <c r="J20" s="36" t="s">
        <v>28</v>
      </c>
    </row>
    <row r="21" spans="1:10" s="118" customFormat="1" ht="14.25" customHeight="1">
      <c r="A21" s="75" t="s">
        <v>29</v>
      </c>
      <c r="B21" s="285"/>
      <c r="C21" s="281">
        <v>535.26</v>
      </c>
      <c r="D21" s="281">
        <v>539.57000000000005</v>
      </c>
      <c r="E21" s="281">
        <v>524.92999999999995</v>
      </c>
      <c r="F21" s="281">
        <v>522.96</v>
      </c>
      <c r="G21" s="281">
        <v>531.16</v>
      </c>
      <c r="H21" s="281">
        <v>549.12</v>
      </c>
      <c r="I21" s="281">
        <v>546.04</v>
      </c>
      <c r="J21" s="36" t="s">
        <v>30</v>
      </c>
    </row>
    <row r="22" spans="1:10" s="118" customFormat="1" ht="14.25" customHeight="1">
      <c r="A22" s="75" t="s">
        <v>61</v>
      </c>
      <c r="B22" s="285"/>
      <c r="C22" s="281">
        <v>520.70000000000005</v>
      </c>
      <c r="D22" s="281">
        <v>523.96</v>
      </c>
      <c r="E22" s="281">
        <v>535.65</v>
      </c>
      <c r="F22" s="281">
        <v>544.42999999999995</v>
      </c>
      <c r="G22" s="281">
        <v>538.65</v>
      </c>
      <c r="H22" s="281">
        <v>526.57000000000005</v>
      </c>
      <c r="I22" s="281">
        <v>540.84</v>
      </c>
      <c r="J22" s="36" t="s">
        <v>17</v>
      </c>
    </row>
    <row r="23" spans="1:10" s="118" customFormat="1" ht="14.25" customHeight="1">
      <c r="A23" s="75" t="s">
        <v>66</v>
      </c>
      <c r="B23" s="285"/>
      <c r="C23" s="281">
        <v>375.38</v>
      </c>
      <c r="D23" s="281">
        <v>369.06</v>
      </c>
      <c r="E23" s="281">
        <v>361.43</v>
      </c>
      <c r="F23" s="281">
        <v>357.01</v>
      </c>
      <c r="G23" s="281">
        <v>362.35</v>
      </c>
      <c r="H23" s="281">
        <v>356.65</v>
      </c>
      <c r="I23" s="281">
        <v>357.66</v>
      </c>
      <c r="J23" s="36" t="s">
        <v>109</v>
      </c>
    </row>
    <row r="24" spans="1:10" s="118" customFormat="1" ht="14.25" customHeight="1">
      <c r="A24" s="75" t="s">
        <v>24</v>
      </c>
      <c r="B24" s="285"/>
      <c r="C24" s="281">
        <v>348.1</v>
      </c>
      <c r="D24" s="281">
        <v>338.43</v>
      </c>
      <c r="E24" s="281">
        <v>305.57</v>
      </c>
      <c r="F24" s="281">
        <v>303.39</v>
      </c>
      <c r="G24" s="281">
        <v>301.85000000000002</v>
      </c>
      <c r="H24" s="281">
        <v>296.54000000000002</v>
      </c>
      <c r="I24" s="281">
        <v>295.04000000000002</v>
      </c>
      <c r="J24" s="36" t="s">
        <v>25</v>
      </c>
    </row>
    <row r="25" spans="1:10" s="118" customFormat="1" ht="14.25" customHeight="1">
      <c r="A25" s="75" t="s">
        <v>34</v>
      </c>
      <c r="B25" s="285"/>
      <c r="C25" s="281">
        <v>239</v>
      </c>
      <c r="D25" s="281">
        <v>250</v>
      </c>
      <c r="E25" s="281">
        <v>243</v>
      </c>
      <c r="F25" s="281">
        <v>246.6</v>
      </c>
      <c r="G25" s="281">
        <v>280.89999999999998</v>
      </c>
      <c r="H25" s="281">
        <v>277.89999999999998</v>
      </c>
      <c r="I25" s="281">
        <v>265.5</v>
      </c>
      <c r="J25" s="36" t="s">
        <v>35</v>
      </c>
    </row>
    <row r="26" spans="1:10" s="118" customFormat="1" ht="14.25" customHeight="1">
      <c r="A26" s="75" t="s">
        <v>33</v>
      </c>
      <c r="B26" s="285"/>
      <c r="C26" s="281">
        <v>284.27999999999997</v>
      </c>
      <c r="D26" s="281">
        <v>282.23</v>
      </c>
      <c r="E26" s="281">
        <v>258.94</v>
      </c>
      <c r="F26" s="281">
        <v>255.62</v>
      </c>
      <c r="G26" s="281">
        <v>248.53</v>
      </c>
      <c r="H26" s="281">
        <v>243.17</v>
      </c>
      <c r="I26" s="281">
        <v>236.27</v>
      </c>
      <c r="J26" s="36" t="s">
        <v>33</v>
      </c>
    </row>
    <row r="27" spans="1:10" s="118" customFormat="1" ht="14.25" customHeight="1">
      <c r="A27" s="75" t="s">
        <v>36</v>
      </c>
      <c r="B27" s="285"/>
      <c r="C27" s="281">
        <v>243.24</v>
      </c>
      <c r="D27" s="281">
        <v>243.26</v>
      </c>
      <c r="E27" s="281">
        <v>234.23</v>
      </c>
      <c r="F27" s="281">
        <v>232.75</v>
      </c>
      <c r="G27" s="281">
        <v>230.02</v>
      </c>
      <c r="H27" s="281">
        <v>221.54</v>
      </c>
      <c r="I27" s="281">
        <v>218.84</v>
      </c>
      <c r="J27" s="36" t="s">
        <v>36</v>
      </c>
    </row>
    <row r="28" spans="1:10" s="118" customFormat="1" ht="14.25" customHeight="1">
      <c r="A28" s="75" t="s">
        <v>63</v>
      </c>
      <c r="B28" s="285"/>
      <c r="C28" s="281">
        <v>359.8</v>
      </c>
      <c r="D28" s="281">
        <v>300.5</v>
      </c>
      <c r="E28" s="281">
        <v>240.9</v>
      </c>
      <c r="F28" s="281">
        <v>232.9</v>
      </c>
      <c r="G28" s="281">
        <v>225.2</v>
      </c>
      <c r="H28" s="281">
        <v>224.18</v>
      </c>
      <c r="I28" s="281">
        <v>211.98</v>
      </c>
      <c r="J28" s="36" t="s">
        <v>53</v>
      </c>
    </row>
    <row r="29" spans="1:10" s="118" customFormat="1" ht="14.25" customHeight="1">
      <c r="A29" s="75" t="s">
        <v>47</v>
      </c>
      <c r="B29" s="285"/>
      <c r="C29" s="281">
        <v>313.61</v>
      </c>
      <c r="D29" s="281">
        <v>282.95999999999998</v>
      </c>
      <c r="E29" s="281">
        <v>226.69</v>
      </c>
      <c r="F29" s="281">
        <v>241.94</v>
      </c>
      <c r="G29" s="281">
        <v>230.34</v>
      </c>
      <c r="H29" s="281">
        <v>212.84</v>
      </c>
      <c r="I29" s="281">
        <v>200.77</v>
      </c>
      <c r="J29" s="36" t="s">
        <v>48</v>
      </c>
    </row>
    <row r="30" spans="1:10" s="118" customFormat="1" ht="14.25" customHeight="1">
      <c r="A30" s="75" t="s">
        <v>40</v>
      </c>
      <c r="B30" s="285"/>
      <c r="C30" s="281">
        <v>164.06</v>
      </c>
      <c r="D30" s="281">
        <v>162.41</v>
      </c>
      <c r="E30" s="281">
        <v>138.41</v>
      </c>
      <c r="F30" s="281">
        <v>136.04</v>
      </c>
      <c r="G30" s="281">
        <v>131.19999999999999</v>
      </c>
      <c r="H30" s="281">
        <v>127.76</v>
      </c>
      <c r="I30" s="281">
        <v>119.04</v>
      </c>
      <c r="J30" s="36" t="s">
        <v>41</v>
      </c>
    </row>
    <row r="31" spans="1:10" s="118" customFormat="1" ht="14.25" customHeight="1">
      <c r="A31" s="75" t="s">
        <v>51</v>
      </c>
      <c r="B31" s="285"/>
      <c r="C31" s="281">
        <v>159.26</v>
      </c>
      <c r="D31" s="281">
        <v>139.26</v>
      </c>
      <c r="E31" s="281">
        <v>125.85</v>
      </c>
      <c r="F31" s="281">
        <v>122.05</v>
      </c>
      <c r="G31" s="281">
        <v>120.07</v>
      </c>
      <c r="H31" s="281">
        <v>116.91</v>
      </c>
      <c r="I31" s="281">
        <v>114.9</v>
      </c>
      <c r="J31" s="36" t="s">
        <v>52</v>
      </c>
    </row>
    <row r="32" spans="1:10" s="118" customFormat="1" ht="14.25" customHeight="1">
      <c r="A32" s="75" t="s">
        <v>65</v>
      </c>
      <c r="B32" s="285"/>
      <c r="C32" s="281">
        <v>109.47</v>
      </c>
      <c r="D32" s="281">
        <v>112.84</v>
      </c>
      <c r="E32" s="281">
        <v>100.84</v>
      </c>
      <c r="F32" s="281">
        <v>99.21</v>
      </c>
      <c r="G32" s="281">
        <v>100.92</v>
      </c>
      <c r="H32" s="281">
        <v>93.25</v>
      </c>
      <c r="I32" s="281">
        <v>94.69</v>
      </c>
      <c r="J32" s="36" t="s">
        <v>39</v>
      </c>
    </row>
    <row r="33" spans="1:14" s="118" customFormat="1" ht="14.25" customHeight="1">
      <c r="A33" s="75" t="s">
        <v>49</v>
      </c>
      <c r="B33" s="285"/>
      <c r="C33" s="281">
        <v>96.5</v>
      </c>
      <c r="D33" s="281">
        <v>90.6</v>
      </c>
      <c r="E33" s="281">
        <v>85</v>
      </c>
      <c r="F33" s="281">
        <v>84.3</v>
      </c>
      <c r="G33" s="281">
        <v>83.7</v>
      </c>
      <c r="H33" s="281">
        <v>83.74</v>
      </c>
      <c r="I33" s="281">
        <v>83.35</v>
      </c>
      <c r="J33" s="36" t="s">
        <v>50</v>
      </c>
    </row>
    <row r="34" spans="1:14" s="118" customFormat="1" ht="14.25" customHeight="1">
      <c r="A34" s="75" t="s">
        <v>20</v>
      </c>
      <c r="B34" s="285"/>
      <c r="C34" s="281">
        <v>144</v>
      </c>
      <c r="D34" s="281">
        <v>111</v>
      </c>
      <c r="E34" s="281">
        <v>86</v>
      </c>
      <c r="F34" s="281">
        <v>90</v>
      </c>
      <c r="G34" s="281">
        <v>91.3</v>
      </c>
      <c r="H34" s="281">
        <v>80.5</v>
      </c>
      <c r="I34" s="281">
        <v>79.099999999999994</v>
      </c>
      <c r="J34" s="36" t="s">
        <v>21</v>
      </c>
    </row>
    <row r="35" spans="1:14" s="118" customFormat="1" ht="14.25" customHeight="1">
      <c r="A35" s="75" t="s">
        <v>509</v>
      </c>
      <c r="B35" s="285"/>
      <c r="C35" s="281">
        <v>206.5</v>
      </c>
      <c r="D35" s="281">
        <v>152</v>
      </c>
      <c r="E35" s="281">
        <v>130</v>
      </c>
      <c r="F35" s="281">
        <v>110</v>
      </c>
      <c r="G35" s="281">
        <v>102</v>
      </c>
      <c r="H35" s="281">
        <v>79</v>
      </c>
      <c r="I35" s="281">
        <v>71</v>
      </c>
      <c r="J35" s="36" t="s">
        <v>510</v>
      </c>
      <c r="N35" s="285"/>
    </row>
    <row r="36" spans="1:14" s="118" customFormat="1" ht="14.25" customHeight="1">
      <c r="A36" s="75" t="s">
        <v>44</v>
      </c>
      <c r="B36" s="285"/>
      <c r="C36" s="281">
        <v>45.98</v>
      </c>
      <c r="D36" s="281">
        <v>49.13</v>
      </c>
      <c r="E36" s="281">
        <v>54.15</v>
      </c>
      <c r="F36" s="281">
        <v>54.23</v>
      </c>
      <c r="G36" s="281">
        <v>54.57</v>
      </c>
      <c r="H36" s="281">
        <v>55.33</v>
      </c>
      <c r="I36" s="281">
        <v>55.21</v>
      </c>
      <c r="J36" s="36" t="s">
        <v>45</v>
      </c>
    </row>
    <row r="37" spans="1:14" s="118" customFormat="1" ht="14.25" customHeight="1">
      <c r="A37" s="75" t="s">
        <v>42</v>
      </c>
      <c r="B37" s="285"/>
      <c r="C37" s="281">
        <v>23.42</v>
      </c>
      <c r="D37" s="281">
        <v>26.19</v>
      </c>
      <c r="E37" s="281">
        <v>35.020000000000003</v>
      </c>
      <c r="F37" s="281">
        <v>39.49</v>
      </c>
      <c r="G37" s="281">
        <v>38.92</v>
      </c>
      <c r="H37" s="281">
        <v>38.22</v>
      </c>
      <c r="I37" s="281">
        <v>38.659999999999997</v>
      </c>
      <c r="J37" s="36" t="s">
        <v>42</v>
      </c>
    </row>
    <row r="38" spans="1:14" s="118" customFormat="1" ht="14.25" customHeight="1">
      <c r="A38" s="75" t="s">
        <v>46</v>
      </c>
      <c r="B38" s="285"/>
      <c r="C38" s="281">
        <v>6.36</v>
      </c>
      <c r="D38" s="281">
        <v>6.37</v>
      </c>
      <c r="E38" s="281">
        <v>6.12</v>
      </c>
      <c r="F38" s="281">
        <v>6.06</v>
      </c>
      <c r="G38" s="281">
        <v>5.87</v>
      </c>
      <c r="H38" s="281">
        <v>6.12</v>
      </c>
      <c r="I38" s="281">
        <v>5.93</v>
      </c>
      <c r="J38" s="36" t="s">
        <v>46</v>
      </c>
    </row>
    <row r="39" spans="1:14" s="118" customFormat="1" ht="14.25" customHeight="1">
      <c r="A39" s="75"/>
      <c r="B39" s="285"/>
      <c r="C39" s="281"/>
      <c r="D39" s="281"/>
      <c r="E39" s="281"/>
      <c r="F39" s="281"/>
      <c r="G39" s="281"/>
      <c r="H39" s="281"/>
      <c r="I39" s="281"/>
      <c r="J39" s="36"/>
    </row>
    <row r="40" spans="1:14" s="118" customFormat="1" ht="14.25" customHeight="1">
      <c r="A40" s="247" t="s">
        <v>94</v>
      </c>
      <c r="B40" s="307"/>
      <c r="C40" s="301"/>
      <c r="D40" s="264"/>
      <c r="E40" s="264"/>
      <c r="F40" s="264"/>
      <c r="G40" s="264"/>
      <c r="H40" s="264"/>
      <c r="I40" s="264"/>
      <c r="J40" s="246" t="s">
        <v>97</v>
      </c>
    </row>
    <row r="41" spans="1:14" s="118" customFormat="1" ht="14.25" customHeight="1">
      <c r="A41" s="75"/>
      <c r="J41" s="75"/>
    </row>
    <row r="42" spans="1:14" s="118" customFormat="1" ht="14.25" customHeight="1">
      <c r="A42" s="75" t="s">
        <v>104</v>
      </c>
      <c r="B42" s="285"/>
      <c r="C42" s="264">
        <v>42755</v>
      </c>
      <c r="D42" s="264">
        <v>47165</v>
      </c>
      <c r="E42" s="264">
        <v>54394</v>
      </c>
      <c r="F42" s="264">
        <v>57585.520000000004</v>
      </c>
      <c r="G42" s="264">
        <v>58963.909999999996</v>
      </c>
      <c r="H42" s="264">
        <v>61170.511822187538</v>
      </c>
      <c r="I42" s="264">
        <v>61170.511822187538</v>
      </c>
      <c r="J42" s="312" t="s">
        <v>104</v>
      </c>
    </row>
    <row r="43" spans="1:14" s="118" customFormat="1" ht="14.25" customHeight="1">
      <c r="A43" s="75" t="s">
        <v>288</v>
      </c>
      <c r="B43" s="285"/>
      <c r="C43" s="264">
        <v>10112</v>
      </c>
      <c r="D43" s="264">
        <v>12167</v>
      </c>
      <c r="E43" s="264">
        <v>14108</v>
      </c>
      <c r="F43" s="264">
        <v>14640</v>
      </c>
      <c r="G43" s="264">
        <v>15192</v>
      </c>
      <c r="H43" s="264">
        <v>15764</v>
      </c>
      <c r="I43" s="264">
        <v>15764</v>
      </c>
      <c r="J43" s="36" t="s">
        <v>288</v>
      </c>
    </row>
    <row r="44" spans="1:14" s="118" customFormat="1" ht="14.25" customHeight="1">
      <c r="A44" s="75" t="s">
        <v>107</v>
      </c>
      <c r="B44" s="285"/>
      <c r="C44" s="264">
        <v>22924.914000000001</v>
      </c>
      <c r="D44" s="264">
        <v>21110.916000000001</v>
      </c>
      <c r="E44" s="264">
        <v>16291.727000000001</v>
      </c>
      <c r="F44" s="264">
        <v>15953.934999999999</v>
      </c>
      <c r="G44" s="264">
        <v>15892.942999999999</v>
      </c>
      <c r="H44" s="264">
        <v>15740.153</v>
      </c>
      <c r="I44" s="264">
        <v>15740.153</v>
      </c>
      <c r="J44" s="312" t="s">
        <v>103</v>
      </c>
    </row>
    <row r="45" spans="1:14" s="118" customFormat="1" ht="14.25" customHeight="1">
      <c r="A45" s="75" t="s">
        <v>101</v>
      </c>
      <c r="B45" s="285"/>
      <c r="C45" s="264">
        <v>14201</v>
      </c>
      <c r="D45" s="264">
        <v>15072</v>
      </c>
      <c r="E45" s="264">
        <v>10447</v>
      </c>
      <c r="F45" s="264">
        <v>10433</v>
      </c>
      <c r="G45" s="264">
        <v>10943</v>
      </c>
      <c r="H45" s="264">
        <v>11608</v>
      </c>
      <c r="I45" s="264">
        <v>11608</v>
      </c>
      <c r="J45" s="312" t="s">
        <v>101</v>
      </c>
    </row>
    <row r="46" spans="1:14" s="118" customFormat="1" ht="14.25" customHeight="1">
      <c r="A46" s="75" t="s">
        <v>72</v>
      </c>
      <c r="B46" s="285"/>
      <c r="C46" s="264">
        <v>9122</v>
      </c>
      <c r="D46" s="264">
        <v>9320</v>
      </c>
      <c r="E46" s="264">
        <v>9337</v>
      </c>
      <c r="F46" s="264">
        <v>9392</v>
      </c>
      <c r="G46" s="264">
        <v>9449</v>
      </c>
      <c r="H46" s="264">
        <v>9402</v>
      </c>
      <c r="I46" s="264">
        <v>9000</v>
      </c>
      <c r="J46" s="312" t="s">
        <v>98</v>
      </c>
    </row>
    <row r="47" spans="1:14" s="118" customFormat="1" ht="14.25" customHeight="1">
      <c r="A47" s="75" t="s">
        <v>105</v>
      </c>
      <c r="B47" s="285"/>
      <c r="C47" s="264">
        <v>8844.2999999999993</v>
      </c>
      <c r="D47" s="264">
        <v>8379</v>
      </c>
      <c r="E47" s="264">
        <v>7964.23</v>
      </c>
      <c r="F47" s="264">
        <v>7894.9</v>
      </c>
      <c r="G47" s="264">
        <v>7746.4</v>
      </c>
      <c r="H47" s="264">
        <v>7719.2</v>
      </c>
      <c r="I47" s="264">
        <v>7550.4110000000001</v>
      </c>
      <c r="J47" s="36" t="s">
        <v>102</v>
      </c>
    </row>
    <row r="48" spans="1:14" s="118" customFormat="1" ht="14.25" customHeight="1">
      <c r="A48" s="75" t="s">
        <v>266</v>
      </c>
      <c r="B48" s="285"/>
      <c r="C48" s="264">
        <v>4384</v>
      </c>
      <c r="D48" s="264">
        <v>5664.89</v>
      </c>
      <c r="E48" s="264">
        <v>6270.04</v>
      </c>
      <c r="F48" s="264">
        <v>6425.76</v>
      </c>
      <c r="G48" s="264">
        <v>6346.81</v>
      </c>
      <c r="H48" s="264">
        <v>6522.98</v>
      </c>
      <c r="I48" s="264">
        <v>5690.55</v>
      </c>
      <c r="J48" s="312" t="s">
        <v>890</v>
      </c>
    </row>
    <row r="49" spans="1:10" s="118" customFormat="1" ht="14.25" customHeight="1"/>
    <row r="50" spans="1:10" s="118" customFormat="1" ht="9" customHeight="1"/>
    <row r="51" spans="1:10" ht="12" customHeight="1">
      <c r="A51" s="559" t="s">
        <v>1</v>
      </c>
      <c r="B51" s="74" t="s">
        <v>2</v>
      </c>
      <c r="J51" s="309" t="s">
        <v>3</v>
      </c>
    </row>
    <row r="52" spans="1:10" ht="12" customHeight="1">
      <c r="A52" s="560"/>
      <c r="B52" s="57" t="s">
        <v>745</v>
      </c>
      <c r="J52" s="165"/>
    </row>
    <row r="53" spans="1:10" ht="12" customHeight="1">
      <c r="A53" s="560"/>
      <c r="B53" s="57" t="s">
        <v>73</v>
      </c>
      <c r="J53" s="165"/>
    </row>
    <row r="54" spans="1:10" ht="12" customHeight="1">
      <c r="A54" s="560"/>
      <c r="B54" s="18"/>
      <c r="J54" s="165"/>
    </row>
    <row r="55" spans="1:10" ht="23" customHeight="1">
      <c r="A55" s="1"/>
      <c r="B55" s="1"/>
      <c r="C55" s="1"/>
      <c r="D55" s="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357" t="s">
        <v>986</v>
      </c>
    </row>
    <row r="57" spans="1:10" ht="18.25" customHeight="1">
      <c r="A57" s="559">
        <v>18</v>
      </c>
      <c r="B57" s="107" t="s">
        <v>273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274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s="118" customFormat="1" ht="18.75" customHeight="1">
      <c r="A62" s="75" t="s">
        <v>845</v>
      </c>
      <c r="B62" s="314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991</v>
      </c>
      <c r="J62" s="36" t="s">
        <v>846</v>
      </c>
    </row>
    <row r="63" spans="1:10" s="118" customFormat="1" ht="14.25" customHeight="1"/>
    <row r="64" spans="1:10" s="118" customFormat="1" ht="14.25" customHeight="1">
      <c r="A64" s="258" t="s">
        <v>94</v>
      </c>
      <c r="B64" s="252"/>
      <c r="C64" s="252"/>
      <c r="D64" s="252"/>
      <c r="E64" s="252"/>
      <c r="F64" s="252"/>
      <c r="G64" s="252"/>
      <c r="H64" s="252"/>
      <c r="I64" s="252"/>
      <c r="J64" s="246" t="s">
        <v>97</v>
      </c>
    </row>
    <row r="65" spans="1:10" s="118" customFormat="1" ht="14.25" customHeight="1">
      <c r="A65" s="258"/>
      <c r="B65" s="252"/>
      <c r="C65" s="252"/>
      <c r="D65" s="252"/>
      <c r="E65" s="252"/>
      <c r="F65" s="252"/>
      <c r="G65" s="252"/>
      <c r="H65" s="252"/>
      <c r="I65" s="252"/>
      <c r="J65" s="246"/>
    </row>
    <row r="66" spans="1:10" s="118" customFormat="1" ht="14.25" customHeight="1">
      <c r="A66" s="75" t="s">
        <v>275</v>
      </c>
      <c r="B66" s="285"/>
      <c r="C66" s="264">
        <v>1736.6</v>
      </c>
      <c r="D66" s="264">
        <v>4018</v>
      </c>
      <c r="E66" s="264">
        <v>4332</v>
      </c>
      <c r="F66" s="264">
        <v>4875</v>
      </c>
      <c r="G66" s="264">
        <v>4893</v>
      </c>
      <c r="H66" s="264">
        <v>4975</v>
      </c>
      <c r="I66" s="264">
        <v>4975</v>
      </c>
      <c r="J66" s="36" t="s">
        <v>276</v>
      </c>
    </row>
    <row r="67" spans="1:10" s="118" customFormat="1" ht="14.25" customHeight="1">
      <c r="A67" s="75" t="s">
        <v>299</v>
      </c>
      <c r="B67" s="285"/>
      <c r="C67" s="264">
        <v>5001.6000000000004</v>
      </c>
      <c r="D67" s="264">
        <v>5800</v>
      </c>
      <c r="E67" s="264">
        <v>4617.1679999999997</v>
      </c>
      <c r="F67" s="264">
        <v>5112.34</v>
      </c>
      <c r="G67" s="264">
        <v>5017.991</v>
      </c>
      <c r="H67" s="264">
        <v>4915.8329999999996</v>
      </c>
      <c r="I67" s="264">
        <v>4915.8329999999996</v>
      </c>
      <c r="J67" s="36" t="s">
        <v>300</v>
      </c>
    </row>
    <row r="68" spans="1:10" s="118" customFormat="1" ht="14.25" customHeight="1">
      <c r="A68" s="75" t="s">
        <v>54</v>
      </c>
      <c r="B68" s="285"/>
      <c r="C68" s="264">
        <v>4396.6750000000002</v>
      </c>
      <c r="D68" s="264">
        <v>5018.3329999999996</v>
      </c>
      <c r="E68" s="264">
        <v>4946.3050000000003</v>
      </c>
      <c r="F68" s="264">
        <v>4921.5479999999998</v>
      </c>
      <c r="G68" s="264">
        <v>4903.7330000000002</v>
      </c>
      <c r="H68" s="264">
        <v>4842.1220000000003</v>
      </c>
      <c r="I68" s="264">
        <v>4674.75</v>
      </c>
      <c r="J68" s="36" t="s">
        <v>55</v>
      </c>
    </row>
    <row r="69" spans="1:10" s="118" customFormat="1" ht="14.25" customHeight="1">
      <c r="A69" s="75" t="s">
        <v>650</v>
      </c>
      <c r="B69" s="285"/>
      <c r="C69" s="264">
        <v>2852.74</v>
      </c>
      <c r="D69" s="264">
        <v>2720.2579999999998</v>
      </c>
      <c r="E69" s="264">
        <v>3453.8159999999998</v>
      </c>
      <c r="F69" s="264">
        <v>3496.7939999999999</v>
      </c>
      <c r="G69" s="264">
        <v>3565.527</v>
      </c>
      <c r="H69" s="264">
        <v>3505.3789999999999</v>
      </c>
      <c r="I69" s="264">
        <v>3505.3789999999999</v>
      </c>
      <c r="J69" s="36" t="s">
        <v>650</v>
      </c>
    </row>
    <row r="70" spans="1:10" s="118" customFormat="1" ht="14.25" customHeight="1">
      <c r="A70" s="75" t="s">
        <v>100</v>
      </c>
      <c r="B70" s="285"/>
      <c r="C70" s="264">
        <v>2374.623</v>
      </c>
      <c r="D70" s="264">
        <v>2457.683</v>
      </c>
      <c r="E70" s="264">
        <v>2563.8220000000001</v>
      </c>
      <c r="F70" s="264">
        <v>2606.3110000000001</v>
      </c>
      <c r="G70" s="264">
        <v>2642.5160000000001</v>
      </c>
      <c r="H70" s="264">
        <v>2678.5569999999998</v>
      </c>
      <c r="I70" s="264">
        <v>2678.5569999999998</v>
      </c>
      <c r="J70" s="312" t="s">
        <v>100</v>
      </c>
    </row>
    <row r="71" spans="1:10" s="118" customFormat="1" ht="14.25" customHeight="1">
      <c r="A71" s="75" t="s">
        <v>404</v>
      </c>
      <c r="B71" s="285"/>
      <c r="C71" s="281">
        <v>2371.1669999999999</v>
      </c>
      <c r="D71" s="281">
        <v>2215.5360000000001</v>
      </c>
      <c r="E71" s="281">
        <v>2470.875</v>
      </c>
      <c r="F71" s="281">
        <v>2539.6790000000001</v>
      </c>
      <c r="G71" s="264">
        <v>2639.335</v>
      </c>
      <c r="H71" s="264">
        <v>2575.9879999999998</v>
      </c>
      <c r="I71" s="264">
        <v>2575.9879999999998</v>
      </c>
      <c r="J71" s="36" t="s">
        <v>405</v>
      </c>
    </row>
    <row r="72" spans="1:10" s="118" customFormat="1" ht="14.25" customHeight="1">
      <c r="A72" s="75" t="s">
        <v>67</v>
      </c>
      <c r="B72" s="285"/>
      <c r="C72" s="264">
        <v>1847</v>
      </c>
      <c r="D72" s="264">
        <v>1895.3828880781493</v>
      </c>
      <c r="E72" s="264">
        <v>1871.4620741737233</v>
      </c>
      <c r="F72" s="264">
        <v>1850.228267392511</v>
      </c>
      <c r="G72" s="264">
        <v>1850.0420267061772</v>
      </c>
      <c r="H72" s="264">
        <v>1841.8454024688001</v>
      </c>
      <c r="I72" s="264">
        <v>1836.16394958045</v>
      </c>
      <c r="J72" s="36" t="s">
        <v>26</v>
      </c>
    </row>
    <row r="73" spans="1:10" s="118" customFormat="1" ht="14.25" customHeight="1">
      <c r="A73" s="75" t="s">
        <v>71</v>
      </c>
      <c r="B73" s="285"/>
      <c r="C73" s="264">
        <v>1749</v>
      </c>
      <c r="D73" s="264">
        <v>1770</v>
      </c>
      <c r="E73" s="264">
        <v>1623</v>
      </c>
      <c r="F73" s="264">
        <v>1587</v>
      </c>
      <c r="G73" s="264">
        <v>1577</v>
      </c>
      <c r="H73" s="264">
        <v>1527</v>
      </c>
      <c r="I73" s="264">
        <v>1527</v>
      </c>
      <c r="J73" s="36" t="s">
        <v>88</v>
      </c>
    </row>
    <row r="74" spans="1:10" s="118" customFormat="1" ht="14.25" customHeight="1">
      <c r="A74" s="75" t="s">
        <v>267</v>
      </c>
      <c r="B74" s="285"/>
      <c r="C74" s="264">
        <v>1478.1000000000001</v>
      </c>
      <c r="D74" s="264">
        <v>1509.3</v>
      </c>
      <c r="E74" s="264">
        <v>1492.1000000000001</v>
      </c>
      <c r="F74" s="264">
        <v>1482.6000000000001</v>
      </c>
      <c r="G74" s="264">
        <v>1456.7</v>
      </c>
      <c r="H74" s="264">
        <v>1447.3</v>
      </c>
      <c r="I74" s="264">
        <v>1443.5</v>
      </c>
      <c r="J74" s="36" t="s">
        <v>268</v>
      </c>
    </row>
    <row r="75" spans="1:10" s="118" customFormat="1" ht="14.25" customHeight="1">
      <c r="A75" s="75" t="s">
        <v>5</v>
      </c>
      <c r="B75" s="285"/>
      <c r="C75" s="264">
        <v>1596</v>
      </c>
      <c r="D75" s="264">
        <v>1689</v>
      </c>
      <c r="E75" s="264">
        <v>1428</v>
      </c>
      <c r="F75" s="264">
        <v>1394</v>
      </c>
      <c r="G75" s="264">
        <v>1388</v>
      </c>
      <c r="H75" s="264">
        <v>1335</v>
      </c>
      <c r="I75" s="264">
        <v>1270</v>
      </c>
      <c r="J75" s="36" t="s">
        <v>6</v>
      </c>
    </row>
    <row r="76" spans="1:10" s="118" customFormat="1" ht="14.25" customHeight="1">
      <c r="A76" s="75" t="s">
        <v>106</v>
      </c>
      <c r="B76" s="285"/>
      <c r="C76" s="264">
        <v>2631.2</v>
      </c>
      <c r="D76" s="264">
        <v>2166.6</v>
      </c>
      <c r="E76" s="264">
        <v>1788.5</v>
      </c>
      <c r="F76" s="264">
        <v>1673</v>
      </c>
      <c r="G76" s="264">
        <v>1543.9999999999995</v>
      </c>
      <c r="H76" s="264">
        <v>1352.8</v>
      </c>
      <c r="I76" s="264">
        <v>1262.9000000000001</v>
      </c>
      <c r="J76" s="36" t="s">
        <v>280</v>
      </c>
    </row>
    <row r="77" spans="1:10" s="118" customFormat="1" ht="14.25" customHeight="1">
      <c r="A77" s="75" t="s">
        <v>7</v>
      </c>
      <c r="B77" s="285"/>
      <c r="C77" s="264">
        <v>966.2</v>
      </c>
      <c r="D77" s="264">
        <v>945.6</v>
      </c>
      <c r="E77" s="264">
        <v>976.2</v>
      </c>
      <c r="F77" s="264">
        <v>979.2</v>
      </c>
      <c r="G77" s="264">
        <v>974.5</v>
      </c>
      <c r="H77" s="264">
        <v>969.1</v>
      </c>
      <c r="I77" s="264">
        <v>967.6</v>
      </c>
      <c r="J77" s="312" t="s">
        <v>7</v>
      </c>
    </row>
    <row r="78" spans="1:10" s="118" customFormat="1" ht="14.25" customHeight="1">
      <c r="A78" s="75" t="s">
        <v>4</v>
      </c>
      <c r="B78" s="285"/>
      <c r="C78" s="264">
        <v>963.8</v>
      </c>
      <c r="D78" s="264">
        <v>869.7</v>
      </c>
      <c r="E78" s="264">
        <v>839.2</v>
      </c>
      <c r="F78" s="264">
        <v>838.9</v>
      </c>
      <c r="G78" s="264">
        <v>849.3</v>
      </c>
      <c r="H78" s="264">
        <v>861.7</v>
      </c>
      <c r="I78" s="264">
        <v>836.6</v>
      </c>
      <c r="J78" s="36" t="s">
        <v>4</v>
      </c>
    </row>
    <row r="79" spans="1:10" s="118" customFormat="1" ht="14.25" customHeight="1">
      <c r="A79" s="75" t="s">
        <v>271</v>
      </c>
      <c r="B79" s="285"/>
      <c r="C79" s="264">
        <v>540</v>
      </c>
      <c r="D79" s="264">
        <v>630</v>
      </c>
      <c r="E79" s="264">
        <v>603</v>
      </c>
      <c r="F79" s="264">
        <v>594</v>
      </c>
      <c r="G79" s="264">
        <v>623</v>
      </c>
      <c r="H79" s="264">
        <v>609</v>
      </c>
      <c r="I79" s="264">
        <v>609</v>
      </c>
      <c r="J79" s="36" t="s">
        <v>272</v>
      </c>
    </row>
    <row r="80" spans="1:10" s="118" customFormat="1" ht="14.25" customHeight="1">
      <c r="A80" s="75" t="s">
        <v>8</v>
      </c>
      <c r="B80" s="285"/>
      <c r="C80" s="264">
        <v>589.024</v>
      </c>
      <c r="D80" s="264">
        <v>583.27700000000004</v>
      </c>
      <c r="E80" s="264">
        <v>554.58799999999997</v>
      </c>
      <c r="F80" s="264">
        <v>546.47900000000004</v>
      </c>
      <c r="G80" s="264">
        <v>545.53300000000002</v>
      </c>
      <c r="H80" s="264">
        <v>542.92700000000002</v>
      </c>
      <c r="I80" s="264">
        <v>532.31899999999996</v>
      </c>
      <c r="J80" s="36" t="s">
        <v>9</v>
      </c>
    </row>
    <row r="81" spans="1:10" s="118" customFormat="1" ht="14.25" customHeight="1">
      <c r="A81" s="75" t="s">
        <v>56</v>
      </c>
      <c r="B81" s="285"/>
      <c r="C81" s="281">
        <v>536</v>
      </c>
      <c r="D81" s="281">
        <v>436</v>
      </c>
      <c r="E81" s="281">
        <v>452</v>
      </c>
      <c r="F81" s="281">
        <v>454</v>
      </c>
      <c r="G81" s="264">
        <v>452</v>
      </c>
      <c r="H81" s="264">
        <v>450</v>
      </c>
      <c r="I81" s="264">
        <v>450</v>
      </c>
      <c r="J81" s="36" t="s">
        <v>57</v>
      </c>
    </row>
    <row r="82" spans="1:10" s="118" customFormat="1" ht="14.25" customHeight="1">
      <c r="A82" s="75" t="s">
        <v>96</v>
      </c>
      <c r="B82" s="285"/>
      <c r="C82" s="264">
        <v>428</v>
      </c>
      <c r="D82" s="264">
        <v>452</v>
      </c>
      <c r="E82" s="264">
        <v>434.72500000000002</v>
      </c>
      <c r="F82" s="264">
        <v>420.82400000000001</v>
      </c>
      <c r="G82" s="264">
        <v>419.66500000000002</v>
      </c>
      <c r="H82" s="264">
        <v>391.97</v>
      </c>
      <c r="I82" s="264">
        <v>386.41300000000001</v>
      </c>
      <c r="J82" s="312" t="s">
        <v>96</v>
      </c>
    </row>
    <row r="83" spans="1:10" s="118" customFormat="1" ht="14.25" customHeight="1">
      <c r="A83" s="75" t="s">
        <v>269</v>
      </c>
      <c r="B83" s="285"/>
      <c r="C83" s="264">
        <v>245</v>
      </c>
      <c r="D83" s="264">
        <v>250.054</v>
      </c>
      <c r="E83" s="264">
        <v>240</v>
      </c>
      <c r="F83" s="264">
        <v>239</v>
      </c>
      <c r="G83" s="264">
        <v>231</v>
      </c>
      <c r="H83" s="264">
        <v>225</v>
      </c>
      <c r="I83" s="264">
        <v>225</v>
      </c>
      <c r="J83" s="36" t="s">
        <v>270</v>
      </c>
    </row>
    <row r="84" spans="1:10" s="118" customFormat="1" ht="14.25" customHeight="1">
      <c r="A84" s="75" t="s">
        <v>10</v>
      </c>
      <c r="B84" s="285"/>
      <c r="C84" s="264">
        <v>245</v>
      </c>
      <c r="D84" s="264">
        <v>228.44499999999999</v>
      </c>
      <c r="E84" s="264">
        <v>215.06899999999999</v>
      </c>
      <c r="F84" s="264">
        <v>207.85499999999999</v>
      </c>
      <c r="G84" s="264">
        <v>212.62899999999999</v>
      </c>
      <c r="H84" s="264">
        <v>211.05799999999999</v>
      </c>
      <c r="I84" s="264">
        <v>203.327</v>
      </c>
      <c r="J84" s="312" t="s">
        <v>11</v>
      </c>
    </row>
    <row r="85" spans="1:10" s="118" customFormat="1" ht="14.25" customHeight="1">
      <c r="A85" s="75" t="s">
        <v>108</v>
      </c>
      <c r="C85" s="264">
        <v>118</v>
      </c>
      <c r="D85" s="264">
        <v>127</v>
      </c>
      <c r="E85" s="264">
        <v>136</v>
      </c>
      <c r="F85" s="264">
        <v>137.4</v>
      </c>
      <c r="G85" s="264">
        <v>138.30000000000001</v>
      </c>
      <c r="H85" s="264">
        <v>138.80000000000001</v>
      </c>
      <c r="I85" s="264">
        <v>138.80000000000001</v>
      </c>
      <c r="J85" s="312" t="s">
        <v>95</v>
      </c>
    </row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9" customHeight="1"/>
    <row r="105" spans="1:10" ht="12" customHeight="1">
      <c r="A105" s="552"/>
      <c r="B105" s="57" t="s">
        <v>745</v>
      </c>
      <c r="J105" s="22"/>
    </row>
    <row r="106" spans="1:10" ht="12" customHeight="1">
      <c r="A106" s="553"/>
      <c r="B106" s="57" t="s">
        <v>73</v>
      </c>
    </row>
    <row r="107" spans="1:10" ht="12" customHeight="1">
      <c r="A107" s="553"/>
      <c r="B107" s="18"/>
    </row>
    <row r="108" spans="1:10" ht="12" customHeight="1">
      <c r="A108" s="553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1B22250C-6570-47E1-A064-105BA3ECBB3E}"/>
    <hyperlink ref="J4" location="'Inhoudsopgave Zuivel in cijfers'!A1" display="Back to table of contents" xr:uid="{AC53B23F-EFCB-443B-8C5A-B19A1C416D3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BD25B"/>
  </sheetPr>
  <dimension ref="A1:O70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31.5" style="2" customWidth="1"/>
    <col min="3" max="9" width="15.5" style="2" customWidth="1"/>
    <col min="10" max="10" width="1.75" style="2" customWidth="1"/>
    <col min="11" max="11" width="9.75" style="106" bestFit="1" customWidth="1"/>
    <col min="12" max="12" width="40.25" style="7" customWidth="1"/>
    <col min="13" max="13" width="9.5" style="2"/>
    <col min="14" max="14" width="9.75" style="2" bestFit="1" customWidth="1"/>
    <col min="15" max="16384" width="9.5" style="2"/>
  </cols>
  <sheetData>
    <row r="1" spans="1:15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5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3"/>
      <c r="L2" s="59" t="s">
        <v>986</v>
      </c>
    </row>
    <row r="3" spans="1:15" ht="18.25" customHeight="1">
      <c r="A3" s="559">
        <v>1</v>
      </c>
      <c r="B3" s="107" t="s">
        <v>155</v>
      </c>
      <c r="C3" s="5"/>
      <c r="D3" s="5"/>
      <c r="E3" s="5"/>
      <c r="F3" s="5"/>
      <c r="G3" s="5"/>
      <c r="H3" s="5"/>
      <c r="I3" s="5"/>
      <c r="J3" s="5"/>
      <c r="K3" s="6"/>
      <c r="L3" s="125" t="s">
        <v>585</v>
      </c>
    </row>
    <row r="4" spans="1:15" ht="18" customHeight="1">
      <c r="A4" s="560"/>
      <c r="B4" s="108" t="s">
        <v>156</v>
      </c>
      <c r="C4" s="84"/>
      <c r="D4" s="84"/>
      <c r="E4" s="84"/>
      <c r="F4" s="84"/>
      <c r="G4" s="84"/>
      <c r="H4" s="84"/>
      <c r="I4" s="84"/>
      <c r="J4" s="84"/>
      <c r="K4" s="85"/>
      <c r="L4" s="125" t="s">
        <v>586</v>
      </c>
    </row>
    <row r="7" spans="1:15" ht="14.25" customHeight="1">
      <c r="K7" s="87"/>
    </row>
    <row r="8" spans="1:15" ht="18.75" customHeight="1">
      <c r="A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89"/>
      <c r="K8" s="260" t="s">
        <v>819</v>
      </c>
    </row>
    <row r="9" spans="1:15" ht="13.5" customHeight="1">
      <c r="C9" s="7"/>
      <c r="D9" s="7"/>
      <c r="E9" s="7"/>
      <c r="F9" s="7"/>
      <c r="G9" s="7"/>
      <c r="H9" s="7"/>
      <c r="I9" s="7"/>
      <c r="K9" s="90"/>
    </row>
    <row r="10" spans="1:15" s="24" customFormat="1" ht="14" customHeight="1">
      <c r="A10" s="558" t="s">
        <v>141</v>
      </c>
      <c r="B10" s="558"/>
      <c r="C10" s="111">
        <v>19805</v>
      </c>
      <c r="D10" s="112">
        <v>18265</v>
      </c>
      <c r="E10" s="112">
        <v>16260</v>
      </c>
      <c r="F10" s="112">
        <v>15731</v>
      </c>
      <c r="G10" s="112">
        <v>15251</v>
      </c>
      <c r="H10" s="112">
        <v>14729</v>
      </c>
      <c r="I10" s="112">
        <v>14264</v>
      </c>
      <c r="J10" s="113"/>
      <c r="K10" s="114">
        <v>72.02221661196667</v>
      </c>
      <c r="L10" s="36" t="s">
        <v>142</v>
      </c>
      <c r="N10" s="93"/>
      <c r="O10" s="93"/>
    </row>
    <row r="11" spans="1:15" s="24" customFormat="1" ht="7.5" customHeight="1">
      <c r="A11" s="75"/>
      <c r="B11" s="75"/>
      <c r="C11" s="115"/>
      <c r="D11" s="116"/>
      <c r="E11" s="116"/>
      <c r="F11" s="116"/>
      <c r="G11" s="116"/>
      <c r="H11" s="116"/>
      <c r="I11" s="116"/>
      <c r="J11" s="113"/>
      <c r="K11" s="117"/>
      <c r="L11" s="36"/>
      <c r="N11" s="93"/>
      <c r="O11" s="93"/>
    </row>
    <row r="12" spans="1:15" s="24" customFormat="1" ht="14" customHeight="1">
      <c r="A12" s="558" t="s">
        <v>157</v>
      </c>
      <c r="B12" s="558"/>
      <c r="C12" s="112">
        <v>1478635</v>
      </c>
      <c r="D12" s="112">
        <v>1621767</v>
      </c>
      <c r="E12" s="112">
        <v>1577964</v>
      </c>
      <c r="F12" s="112">
        <v>1593071</v>
      </c>
      <c r="G12" s="112">
        <v>1571341</v>
      </c>
      <c r="H12" s="112">
        <v>1570673</v>
      </c>
      <c r="I12" s="112">
        <v>1573787</v>
      </c>
      <c r="J12" s="118"/>
      <c r="K12" s="114">
        <v>106.43512428692678</v>
      </c>
      <c r="L12" s="36" t="s">
        <v>144</v>
      </c>
      <c r="N12" s="93"/>
      <c r="O12" s="93"/>
    </row>
    <row r="13" spans="1:15" s="24" customFormat="1" ht="6.75" customHeight="1">
      <c r="A13" s="75"/>
      <c r="B13" s="75"/>
      <c r="C13" s="112"/>
      <c r="D13" s="119"/>
      <c r="E13" s="119"/>
      <c r="F13" s="119"/>
      <c r="G13" s="119"/>
      <c r="H13" s="119"/>
      <c r="I13" s="119"/>
      <c r="J13" s="118"/>
      <c r="K13" s="117"/>
      <c r="L13" s="36"/>
      <c r="N13" s="93"/>
      <c r="O13" s="93"/>
    </row>
    <row r="14" spans="1:15" s="24" customFormat="1" ht="14" customHeight="1">
      <c r="A14" s="558" t="s">
        <v>158</v>
      </c>
      <c r="B14" s="558"/>
      <c r="C14" s="112">
        <v>8187.1202396974222</v>
      </c>
      <c r="D14" s="112">
        <v>8562.4668911800109</v>
      </c>
      <c r="E14" s="112">
        <v>9190.0195441721116</v>
      </c>
      <c r="F14" s="112">
        <v>9133.2671299647027</v>
      </c>
      <c r="G14" s="112">
        <v>9047.845120823551</v>
      </c>
      <c r="H14" s="112">
        <v>9253.1927396727388</v>
      </c>
      <c r="I14" s="112">
        <v>9308.7565216894036</v>
      </c>
      <c r="J14" s="124"/>
      <c r="K14" s="114">
        <v>113.70000988324847</v>
      </c>
      <c r="L14" s="36" t="s">
        <v>159</v>
      </c>
      <c r="N14" s="93"/>
      <c r="O14" s="93"/>
    </row>
    <row r="15" spans="1:15" s="24" customFormat="1" ht="6.75" customHeight="1">
      <c r="A15" s="75"/>
      <c r="B15" s="75"/>
      <c r="C15" s="112"/>
      <c r="D15" s="116"/>
      <c r="E15" s="116"/>
      <c r="F15" s="116"/>
      <c r="G15" s="116"/>
      <c r="H15" s="116"/>
      <c r="I15" s="116"/>
      <c r="J15" s="124"/>
      <c r="K15" s="117"/>
      <c r="L15" s="36"/>
      <c r="N15" s="93"/>
      <c r="O15" s="93"/>
    </row>
    <row r="16" spans="1:15" s="24" customFormat="1" ht="14" customHeight="1">
      <c r="A16" s="558" t="s">
        <v>807</v>
      </c>
      <c r="B16" s="558"/>
      <c r="C16" s="120">
        <v>74.65968189851047</v>
      </c>
      <c r="D16" s="120">
        <v>88.790966329044622</v>
      </c>
      <c r="E16" s="120">
        <v>97.045756457564579</v>
      </c>
      <c r="F16" s="120">
        <v>101.26953149831543</v>
      </c>
      <c r="G16" s="120">
        <v>103.03199790177693</v>
      </c>
      <c r="H16" s="120">
        <v>106.63812886142983</v>
      </c>
      <c r="I16" s="120">
        <v>110.33279584969154</v>
      </c>
      <c r="J16" s="120"/>
      <c r="K16" s="117"/>
      <c r="L16" s="36" t="s">
        <v>808</v>
      </c>
      <c r="N16" s="93"/>
      <c r="O16" s="93"/>
    </row>
    <row r="17" spans="1:15" s="24" customFormat="1" ht="6.75" customHeight="1">
      <c r="A17" s="75"/>
      <c r="B17" s="75"/>
      <c r="C17" s="112"/>
      <c r="D17" s="116"/>
      <c r="E17" s="116"/>
      <c r="F17" s="116"/>
      <c r="G17" s="116"/>
      <c r="H17" s="116"/>
      <c r="I17" s="116"/>
      <c r="J17" s="124"/>
      <c r="K17" s="117"/>
      <c r="L17" s="36"/>
      <c r="N17" s="93"/>
      <c r="O17" s="93"/>
    </row>
    <row r="18" spans="1:15" s="24" customFormat="1" ht="14" customHeight="1">
      <c r="A18" s="558" t="s">
        <v>257</v>
      </c>
      <c r="B18" s="558"/>
      <c r="C18" s="67"/>
      <c r="D18" s="116"/>
      <c r="E18" s="116"/>
      <c r="F18" s="116"/>
      <c r="G18" s="116"/>
      <c r="H18" s="116"/>
      <c r="I18" s="116"/>
      <c r="J18" s="124"/>
      <c r="K18" s="117"/>
      <c r="L18" s="36" t="s">
        <v>708</v>
      </c>
      <c r="N18" s="93"/>
      <c r="O18" s="93"/>
    </row>
    <row r="19" spans="1:15" s="24" customFormat="1" ht="13.5" customHeight="1">
      <c r="A19" s="558" t="s">
        <v>160</v>
      </c>
      <c r="B19" s="558"/>
      <c r="C19" s="121">
        <v>21.509719767735422</v>
      </c>
      <c r="D19" s="121">
        <v>32.94278675061593</v>
      </c>
      <c r="E19" s="121">
        <v>38.130381303813039</v>
      </c>
      <c r="F19" s="121">
        <v>41.135337867904134</v>
      </c>
      <c r="G19" s="121">
        <v>42.397219854435775</v>
      </c>
      <c r="H19" s="121">
        <v>45.264444293570506</v>
      </c>
      <c r="I19" s="121">
        <v>47.665451486259116</v>
      </c>
      <c r="J19" s="124"/>
      <c r="K19" s="117"/>
      <c r="L19" s="36" t="s">
        <v>161</v>
      </c>
      <c r="N19" s="93"/>
      <c r="O19" s="93"/>
    </row>
    <row r="20" spans="1:15" s="24" customFormat="1" ht="6.75" customHeight="1">
      <c r="A20" s="75"/>
      <c r="B20" s="75"/>
      <c r="C20" s="121"/>
      <c r="D20" s="116"/>
      <c r="E20" s="116"/>
      <c r="F20" s="116"/>
      <c r="G20" s="116"/>
      <c r="H20" s="116"/>
      <c r="I20" s="116"/>
      <c r="J20" s="124"/>
      <c r="K20" s="117"/>
      <c r="L20" s="36"/>
      <c r="N20" s="93"/>
      <c r="O20" s="93"/>
    </row>
    <row r="21" spans="1:15" s="24" customFormat="1" ht="14" customHeight="1">
      <c r="A21" s="558" t="s">
        <v>162</v>
      </c>
      <c r="B21" s="558"/>
      <c r="C21" s="67"/>
      <c r="D21" s="116"/>
      <c r="E21" s="116"/>
      <c r="F21" s="116"/>
      <c r="G21" s="116"/>
      <c r="H21" s="116"/>
      <c r="I21" s="116"/>
      <c r="J21" s="124"/>
      <c r="K21" s="117"/>
      <c r="L21" s="36" t="s">
        <v>163</v>
      </c>
      <c r="N21" s="93"/>
      <c r="O21" s="93"/>
    </row>
    <row r="22" spans="1:15" s="24" customFormat="1" ht="14" customHeight="1">
      <c r="A22" s="558" t="s">
        <v>164</v>
      </c>
      <c r="B22" s="558"/>
      <c r="C22" s="112">
        <v>611247.79276066646</v>
      </c>
      <c r="D22" s="112">
        <v>760269.70942832378</v>
      </c>
      <c r="E22" s="112">
        <v>891852.39852398529</v>
      </c>
      <c r="F22" s="112">
        <v>924921.68330048944</v>
      </c>
      <c r="G22" s="112">
        <v>932217.55950429477</v>
      </c>
      <c r="H22" s="112">
        <v>986743.15975286858</v>
      </c>
      <c r="I22" s="112">
        <v>1027061.1329220416</v>
      </c>
      <c r="J22" s="124"/>
      <c r="K22" s="114">
        <v>168.02696796390501</v>
      </c>
      <c r="L22" s="36" t="s">
        <v>165</v>
      </c>
      <c r="N22" s="93"/>
      <c r="O22" s="93"/>
    </row>
    <row r="23" spans="1:15" s="24" customFormat="1" ht="6.75" customHeight="1">
      <c r="A23" s="75"/>
      <c r="B23" s="75"/>
      <c r="C23" s="112"/>
      <c r="D23" s="116"/>
      <c r="E23" s="116"/>
      <c r="F23" s="116"/>
      <c r="G23" s="116"/>
      <c r="H23" s="116"/>
      <c r="I23" s="116"/>
      <c r="J23" s="124"/>
      <c r="K23" s="117"/>
      <c r="L23" s="36"/>
      <c r="N23" s="93"/>
      <c r="O23" s="93"/>
    </row>
    <row r="24" spans="1:15" s="24" customFormat="1" ht="14" customHeight="1">
      <c r="A24" s="558" t="s">
        <v>166</v>
      </c>
      <c r="B24" s="558"/>
      <c r="C24" s="112"/>
      <c r="D24" s="116"/>
      <c r="E24" s="116"/>
      <c r="F24" s="116"/>
      <c r="G24" s="116"/>
      <c r="H24" s="116"/>
      <c r="I24" s="116"/>
      <c r="J24" s="124"/>
      <c r="K24" s="117"/>
      <c r="L24" s="36" t="s">
        <v>167</v>
      </c>
      <c r="N24" s="93"/>
      <c r="O24" s="93"/>
    </row>
    <row r="25" spans="1:15" s="24" customFormat="1" ht="14" customHeight="1">
      <c r="A25" s="558" t="s">
        <v>168</v>
      </c>
      <c r="B25" s="558"/>
      <c r="C25" s="122">
        <v>87.4</v>
      </c>
      <c r="D25" s="67">
        <v>94.2</v>
      </c>
      <c r="E25" s="67">
        <v>91.9</v>
      </c>
      <c r="F25" s="67">
        <v>92.6</v>
      </c>
      <c r="G25" s="67">
        <v>92.2</v>
      </c>
      <c r="H25" s="67">
        <v>93.5</v>
      </c>
      <c r="I25" s="67">
        <v>92.3</v>
      </c>
      <c r="J25" s="124"/>
      <c r="K25" s="117"/>
      <c r="L25" s="36" t="s">
        <v>169</v>
      </c>
      <c r="N25" s="93"/>
      <c r="O25" s="93"/>
    </row>
    <row r="26" spans="1:15" s="24" customFormat="1" ht="6.75" customHeight="1">
      <c r="A26" s="75"/>
      <c r="B26" s="75"/>
      <c r="C26" s="122"/>
      <c r="D26" s="116"/>
      <c r="E26" s="116"/>
      <c r="F26" s="116"/>
      <c r="G26" s="116"/>
      <c r="H26" s="116"/>
      <c r="I26" s="116"/>
      <c r="J26" s="124"/>
      <c r="K26" s="117"/>
      <c r="L26" s="36"/>
      <c r="N26" s="93"/>
      <c r="O26" s="93"/>
    </row>
    <row r="27" spans="1:15" s="24" customFormat="1" ht="14" customHeight="1">
      <c r="A27" s="558" t="s">
        <v>170</v>
      </c>
      <c r="B27" s="558"/>
      <c r="C27" s="112">
        <v>1872319.4</v>
      </c>
      <c r="D27" s="112">
        <v>1845745.62</v>
      </c>
      <c r="E27" s="112">
        <v>1816318.46</v>
      </c>
      <c r="F27" s="112">
        <v>1814450.84</v>
      </c>
      <c r="G27" s="112">
        <v>1811911.92</v>
      </c>
      <c r="H27" s="112">
        <v>1804369.21</v>
      </c>
      <c r="I27" s="112">
        <v>1803003.96</v>
      </c>
      <c r="J27" s="124"/>
      <c r="K27" s="114">
        <v>96.297883790554124</v>
      </c>
      <c r="L27" s="36" t="s">
        <v>171</v>
      </c>
      <c r="N27" s="93"/>
      <c r="O27" s="93"/>
    </row>
    <row r="28" spans="1:15" s="24" customFormat="1" ht="6.75" customHeight="1">
      <c r="A28" s="75"/>
      <c r="B28" s="75"/>
      <c r="C28" s="112"/>
      <c r="D28" s="116"/>
      <c r="E28" s="116"/>
      <c r="F28" s="116"/>
      <c r="G28" s="116"/>
      <c r="H28" s="116"/>
      <c r="I28" s="116"/>
      <c r="J28" s="124"/>
      <c r="K28" s="117"/>
      <c r="L28" s="36"/>
      <c r="N28" s="93"/>
      <c r="O28" s="93"/>
    </row>
    <row r="29" spans="1:15" s="24" customFormat="1" ht="14" customHeight="1">
      <c r="A29" s="558" t="s">
        <v>172</v>
      </c>
      <c r="B29" s="558"/>
      <c r="C29" s="67"/>
      <c r="D29" s="116"/>
      <c r="E29" s="116"/>
      <c r="F29" s="116"/>
      <c r="G29" s="116"/>
      <c r="H29" s="116"/>
      <c r="I29" s="116"/>
      <c r="J29" s="118"/>
      <c r="K29" s="117"/>
      <c r="L29" s="36" t="s">
        <v>173</v>
      </c>
      <c r="N29" s="93"/>
      <c r="O29" s="93"/>
    </row>
    <row r="30" spans="1:15" s="24" customFormat="1" ht="13.5" customHeight="1">
      <c r="A30" s="558" t="s">
        <v>174</v>
      </c>
      <c r="B30" s="558"/>
      <c r="C30" s="112">
        <v>950769.77</v>
      </c>
      <c r="D30" s="112">
        <v>956298.93</v>
      </c>
      <c r="E30" s="112">
        <v>906780.20999999985</v>
      </c>
      <c r="F30" s="112">
        <v>899564.25000000012</v>
      </c>
      <c r="G30" s="112">
        <v>901857.33999999985</v>
      </c>
      <c r="H30" s="112">
        <v>886589.53999999992</v>
      </c>
      <c r="I30" s="112">
        <v>868154.63</v>
      </c>
      <c r="J30" s="124"/>
      <c r="K30" s="114">
        <v>91.310710267954775</v>
      </c>
      <c r="L30" s="36" t="s">
        <v>599</v>
      </c>
      <c r="N30" s="93"/>
      <c r="O30" s="93"/>
    </row>
    <row r="31" spans="1:15" s="24" customFormat="1" ht="14" customHeight="1">
      <c r="A31" s="558" t="s">
        <v>175</v>
      </c>
      <c r="B31" s="558"/>
      <c r="C31" s="121">
        <v>50.780319319449454</v>
      </c>
      <c r="D31" s="121">
        <v>51.810981948855982</v>
      </c>
      <c r="E31" s="121">
        <v>49.924076089608199</v>
      </c>
      <c r="F31" s="121">
        <v>49.57776921638726</v>
      </c>
      <c r="G31" s="121">
        <v>49.773795847648039</v>
      </c>
      <c r="H31" s="121">
        <v>49.135705435807118</v>
      </c>
      <c r="I31" s="121">
        <v>48.150456086630008</v>
      </c>
      <c r="J31" s="124"/>
      <c r="K31" s="117"/>
      <c r="L31" s="36" t="s">
        <v>176</v>
      </c>
      <c r="N31" s="93"/>
      <c r="O31" s="93"/>
    </row>
    <row r="32" spans="1:15" s="24" customFormat="1" ht="7.5" customHeight="1">
      <c r="A32" s="35"/>
      <c r="B32" s="35"/>
      <c r="C32" s="121"/>
      <c r="D32" s="116"/>
      <c r="E32" s="116"/>
      <c r="F32" s="116"/>
      <c r="G32" s="116"/>
      <c r="H32" s="116"/>
      <c r="I32" s="116"/>
      <c r="J32" s="124"/>
      <c r="K32" s="117"/>
      <c r="L32" s="36"/>
      <c r="N32" s="93"/>
      <c r="O32" s="93"/>
    </row>
    <row r="33" spans="1:15" s="24" customFormat="1" ht="14" customHeight="1">
      <c r="A33" s="558" t="s">
        <v>177</v>
      </c>
      <c r="B33" s="558"/>
      <c r="C33" s="67"/>
      <c r="D33" s="116"/>
      <c r="E33" s="116"/>
      <c r="F33" s="116"/>
      <c r="G33" s="116"/>
      <c r="H33" s="116"/>
      <c r="I33" s="116"/>
      <c r="J33" s="124"/>
      <c r="K33" s="117"/>
      <c r="L33" s="36" t="s">
        <v>178</v>
      </c>
      <c r="N33" s="93"/>
      <c r="O33" s="93"/>
    </row>
    <row r="34" spans="1:15" s="24" customFormat="1" ht="14" customHeight="1">
      <c r="A34" s="558" t="s">
        <v>174</v>
      </c>
      <c r="B34" s="558"/>
      <c r="C34" s="112">
        <v>230765.37</v>
      </c>
      <c r="D34" s="112">
        <v>224214</v>
      </c>
      <c r="E34" s="112">
        <v>187400.35</v>
      </c>
      <c r="F34" s="112">
        <v>195756.07</v>
      </c>
      <c r="G34" s="112">
        <v>186122.83</v>
      </c>
      <c r="H34" s="112">
        <v>183274.11</v>
      </c>
      <c r="I34" s="112">
        <v>180591.55</v>
      </c>
      <c r="J34" s="124"/>
      <c r="K34" s="114">
        <v>78.257647583777398</v>
      </c>
      <c r="L34" s="36" t="s">
        <v>599</v>
      </c>
      <c r="N34" s="93"/>
      <c r="O34" s="93"/>
    </row>
    <row r="35" spans="1:15" s="24" customFormat="1" ht="13.5" customHeight="1">
      <c r="A35" s="558" t="s">
        <v>175</v>
      </c>
      <c r="B35" s="558"/>
      <c r="C35" s="121">
        <v>12.32510703034963</v>
      </c>
      <c r="D35" s="121">
        <v>12.147611110137699</v>
      </c>
      <c r="E35" s="121">
        <v>10.317593204442794</v>
      </c>
      <c r="F35" s="121">
        <v>10.788722718990833</v>
      </c>
      <c r="G35" s="121">
        <v>10.272178682946134</v>
      </c>
      <c r="H35" s="121">
        <v>10.157239936498362</v>
      </c>
      <c r="I35" s="121">
        <v>10.016148272907841</v>
      </c>
      <c r="J35" s="124"/>
      <c r="K35" s="117"/>
      <c r="L35" s="36" t="s">
        <v>176</v>
      </c>
      <c r="N35" s="93"/>
      <c r="O35" s="93"/>
    </row>
    <row r="36" spans="1:15" s="24" customFormat="1" ht="13.5" customHeight="1">
      <c r="A36" s="35"/>
      <c r="B36" s="35"/>
      <c r="C36" s="121"/>
      <c r="D36" s="121"/>
      <c r="E36" s="121"/>
      <c r="F36" s="121"/>
      <c r="G36" s="121"/>
      <c r="H36" s="121"/>
      <c r="I36" s="121"/>
      <c r="J36" s="124"/>
      <c r="K36" s="104"/>
      <c r="L36" s="36"/>
      <c r="N36" s="93"/>
      <c r="O36" s="93"/>
    </row>
    <row r="37" spans="1:15" s="24" customFormat="1" ht="13.5" customHeight="1">
      <c r="A37" s="35"/>
      <c r="B37" s="35"/>
      <c r="C37" s="121"/>
      <c r="D37" s="121"/>
      <c r="E37" s="121"/>
      <c r="F37" s="121"/>
      <c r="G37" s="121"/>
      <c r="H37" s="121"/>
      <c r="I37" s="121"/>
      <c r="J37" s="124"/>
      <c r="K37" s="104"/>
      <c r="L37" s="36"/>
      <c r="N37" s="93"/>
      <c r="O37" s="93"/>
    </row>
    <row r="38" spans="1:15" s="24" customFormat="1" ht="5" customHeight="1">
      <c r="A38" s="70"/>
      <c r="B38" s="70"/>
      <c r="C38" s="71"/>
      <c r="D38" s="71"/>
      <c r="E38" s="71"/>
      <c r="F38" s="71"/>
      <c r="G38" s="71"/>
      <c r="H38" s="71"/>
      <c r="I38" s="71"/>
      <c r="J38" s="100"/>
      <c r="K38" s="104"/>
      <c r="L38" s="71"/>
    </row>
    <row r="39" spans="1:15" s="20" customFormat="1" ht="12" customHeight="1">
      <c r="A39" s="552"/>
      <c r="B39" s="34" t="s">
        <v>954</v>
      </c>
      <c r="C39" s="102"/>
      <c r="D39" s="102"/>
      <c r="E39" s="102"/>
      <c r="F39" s="102"/>
      <c r="G39" s="102"/>
      <c r="H39" s="102"/>
      <c r="I39" s="102"/>
      <c r="J39" s="22"/>
      <c r="K39" s="104"/>
      <c r="L39" s="69"/>
    </row>
    <row r="40" spans="1:15" s="20" customFormat="1" ht="12" customHeight="1">
      <c r="A40" s="553"/>
      <c r="B40" s="57" t="s">
        <v>73</v>
      </c>
      <c r="C40" s="103"/>
      <c r="D40" s="103"/>
      <c r="E40" s="103"/>
      <c r="F40" s="103"/>
      <c r="G40" s="103"/>
      <c r="H40" s="103"/>
      <c r="I40" s="103"/>
      <c r="J40" s="22"/>
      <c r="K40" s="104"/>
      <c r="L40" s="69"/>
    </row>
    <row r="41" spans="1:15" s="20" customFormat="1" ht="12" customHeight="1">
      <c r="A41" s="553"/>
      <c r="B41" s="57" t="s">
        <v>759</v>
      </c>
      <c r="K41" s="23"/>
      <c r="L41" s="69"/>
    </row>
    <row r="42" spans="1:15" s="20" customFormat="1" ht="12" customHeight="1">
      <c r="A42" s="553"/>
      <c r="B42" s="18"/>
      <c r="C42" s="2"/>
      <c r="K42" s="23"/>
      <c r="L42" s="69"/>
    </row>
    <row r="43" spans="1:15" ht="14.5" customHeight="1">
      <c r="C43" s="105"/>
      <c r="D43" s="105"/>
      <c r="E43" s="105"/>
      <c r="F43" s="105"/>
      <c r="G43" s="105"/>
      <c r="H43" s="105"/>
      <c r="I43" s="105"/>
      <c r="K43" s="104"/>
    </row>
    <row r="45" spans="1:15" ht="14.5" customHeight="1">
      <c r="K45" s="105"/>
    </row>
    <row r="46" spans="1:15" ht="14.5" customHeight="1">
      <c r="K46" s="105"/>
    </row>
    <row r="47" spans="1:15" ht="14.5" customHeight="1">
      <c r="K47" s="105"/>
    </row>
    <row r="48" spans="1:15" ht="14.5" customHeight="1">
      <c r="K48" s="105"/>
    </row>
    <row r="49" spans="11:11" ht="14.5" customHeight="1">
      <c r="K49" s="105"/>
    </row>
    <row r="50" spans="11:11" ht="14.5" customHeight="1">
      <c r="K50" s="105"/>
    </row>
    <row r="51" spans="11:11" ht="14.5" customHeight="1">
      <c r="K51" s="105"/>
    </row>
    <row r="52" spans="11:11" ht="14.5" customHeight="1">
      <c r="K52" s="105"/>
    </row>
    <row r="53" spans="11:11" ht="14.5" customHeight="1">
      <c r="K53" s="105"/>
    </row>
    <row r="54" spans="11:11" ht="14.5" customHeight="1">
      <c r="K54" s="105"/>
    </row>
    <row r="55" spans="11:11" ht="14.5" customHeight="1">
      <c r="K55" s="105"/>
    </row>
    <row r="56" spans="11:11" ht="14.5" customHeight="1">
      <c r="K56" s="105"/>
    </row>
    <row r="57" spans="11:11" ht="14.5" customHeight="1">
      <c r="K57" s="105"/>
    </row>
    <row r="58" spans="11:11" ht="14.5" customHeight="1">
      <c r="K58" s="105"/>
    </row>
    <row r="59" spans="11:11" ht="14.5" customHeight="1">
      <c r="K59" s="105"/>
    </row>
    <row r="60" spans="11:11" ht="14.5" customHeight="1">
      <c r="K60" s="105"/>
    </row>
    <row r="61" spans="11:11" ht="14.5" customHeight="1">
      <c r="K61" s="105"/>
    </row>
    <row r="62" spans="11:11" ht="14.5" customHeight="1">
      <c r="K62" s="105"/>
    </row>
    <row r="63" spans="11:11" ht="14.5" customHeight="1">
      <c r="K63" s="105"/>
    </row>
    <row r="64" spans="11:11" ht="14.5" customHeight="1">
      <c r="K64" s="105"/>
    </row>
    <row r="65" spans="11:11" ht="14.5" customHeight="1">
      <c r="K65" s="105"/>
    </row>
    <row r="66" spans="11:11" ht="14.5" customHeight="1">
      <c r="K66" s="105"/>
    </row>
    <row r="67" spans="11:11" ht="14.5" customHeight="1">
      <c r="K67" s="105"/>
    </row>
    <row r="68" spans="11:11" ht="14.5" customHeight="1">
      <c r="K68" s="105"/>
    </row>
    <row r="69" spans="11:11" ht="14.5" customHeight="1">
      <c r="K69" s="105"/>
    </row>
    <row r="70" spans="11:11" ht="14.5" customHeight="1">
      <c r="K70" s="105"/>
    </row>
  </sheetData>
  <mergeCells count="19">
    <mergeCell ref="A3:A4"/>
    <mergeCell ref="A10:B10"/>
    <mergeCell ref="A31:B31"/>
    <mergeCell ref="A14:B14"/>
    <mergeCell ref="A16:B16"/>
    <mergeCell ref="A18:B18"/>
    <mergeCell ref="A19:B19"/>
    <mergeCell ref="A21:B21"/>
    <mergeCell ref="A22:B22"/>
    <mergeCell ref="A24:B24"/>
    <mergeCell ref="A25:B25"/>
    <mergeCell ref="A27:B27"/>
    <mergeCell ref="A29:B29"/>
    <mergeCell ref="A30:B30"/>
    <mergeCell ref="A33:B33"/>
    <mergeCell ref="A34:B34"/>
    <mergeCell ref="A35:B35"/>
    <mergeCell ref="A39:A42"/>
    <mergeCell ref="A12:B12"/>
  </mergeCells>
  <hyperlinks>
    <hyperlink ref="L3" location="'Inhoudsopgave Zuivel in cijfers'!A1" display="Terug naar inhoudsopgave" xr:uid="{00000000-0004-0000-0100-000000000000}"/>
    <hyperlink ref="L4" location="'Inhoudsopgave Zuivel in cijfers'!A1" display="Back to table of contents" xr:uid="{00000000-0004-0000-0100-000001000000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BBD25B"/>
  </sheetPr>
  <dimension ref="A1:J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10" ht="18" customHeight="1">
      <c r="A3" s="559">
        <v>19</v>
      </c>
      <c r="B3" s="107" t="s">
        <v>811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41" t="s">
        <v>812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112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992</v>
      </c>
      <c r="J8" s="248" t="s">
        <v>112</v>
      </c>
    </row>
    <row r="9" spans="1:10" s="118" customFormat="1" ht="14.25" customHeight="1"/>
    <row r="10" spans="1:10" s="118" customFormat="1" ht="14.25" customHeight="1">
      <c r="A10" s="247" t="s">
        <v>769</v>
      </c>
      <c r="C10" s="113">
        <v>6277.9596909342508</v>
      </c>
      <c r="D10" s="113">
        <v>6869.4805868128497</v>
      </c>
      <c r="E10" s="113">
        <v>7367.0221990562359</v>
      </c>
      <c r="F10" s="113">
        <v>7513.8595916940776</v>
      </c>
      <c r="G10" s="113">
        <v>7587.2546772529286</v>
      </c>
      <c r="H10" s="113">
        <v>7690.8435650561642</v>
      </c>
      <c r="I10" s="113">
        <v>7809.6661379229927</v>
      </c>
      <c r="J10" s="246" t="s">
        <v>769</v>
      </c>
    </row>
    <row r="11" spans="1:10" s="118" customFormat="1" ht="14.25" customHeight="1">
      <c r="A11" s="75"/>
      <c r="C11" s="235"/>
      <c r="D11" s="235"/>
      <c r="E11" s="235"/>
      <c r="F11" s="235"/>
      <c r="G11" s="235"/>
      <c r="H11" s="235"/>
      <c r="I11" s="235"/>
      <c r="J11" s="75"/>
    </row>
    <row r="12" spans="1:10" s="118" customFormat="1" ht="14.25" customHeight="1">
      <c r="A12" s="75" t="s">
        <v>49</v>
      </c>
      <c r="C12" s="281">
        <v>6998.963730569948</v>
      </c>
      <c r="D12" s="281">
        <v>8639.0728476821205</v>
      </c>
      <c r="E12" s="281">
        <v>9656.4705882352937</v>
      </c>
      <c r="F12" s="281">
        <v>10062.870699881376</v>
      </c>
      <c r="G12" s="281">
        <v>10020.310633213858</v>
      </c>
      <c r="H12" s="281">
        <v>10127.776450919515</v>
      </c>
      <c r="I12" s="281">
        <v>10734.409118176365</v>
      </c>
      <c r="J12" s="312" t="s">
        <v>50</v>
      </c>
    </row>
    <row r="13" spans="1:10" s="118" customFormat="1" ht="14.25" customHeight="1">
      <c r="A13" s="75" t="s">
        <v>27</v>
      </c>
      <c r="C13" s="281">
        <v>8552.9616724738662</v>
      </c>
      <c r="D13" s="281">
        <v>9547.7183600713015</v>
      </c>
      <c r="E13" s="281">
        <v>10041.216931216932</v>
      </c>
      <c r="F13" s="281">
        <v>10131.428571428572</v>
      </c>
      <c r="G13" s="281">
        <v>10127.203539823009</v>
      </c>
      <c r="H13" s="281">
        <v>10308.797127468582</v>
      </c>
      <c r="I13" s="281">
        <v>10417.362542023642</v>
      </c>
      <c r="J13" s="312" t="s">
        <v>28</v>
      </c>
    </row>
    <row r="14" spans="1:10" s="118" customFormat="1" ht="14.25" customHeight="1">
      <c r="A14" s="75" t="s">
        <v>24</v>
      </c>
      <c r="C14" s="281">
        <v>8222.3786268313706</v>
      </c>
      <c r="D14" s="281">
        <v>8666.9621487456789</v>
      </c>
      <c r="E14" s="281">
        <v>8850.3125306803686</v>
      </c>
      <c r="F14" s="281">
        <v>9139.1937769867181</v>
      </c>
      <c r="G14" s="281">
        <v>9217.227099552756</v>
      </c>
      <c r="H14" s="281">
        <v>9323.6662844810144</v>
      </c>
      <c r="I14" s="281">
        <v>9552.9758676789606</v>
      </c>
      <c r="J14" s="312" t="s">
        <v>25</v>
      </c>
    </row>
    <row r="15" spans="1:10" s="118" customFormat="1" ht="14.25" customHeight="1">
      <c r="A15" s="75" t="s">
        <v>66</v>
      </c>
      <c r="C15" s="281">
        <v>7168.3944536203308</v>
      </c>
      <c r="D15" s="281">
        <v>8222.8417059556723</v>
      </c>
      <c r="E15" s="281">
        <v>8756.9182912873857</v>
      </c>
      <c r="F15" s="281">
        <v>9179.7896191423206</v>
      </c>
      <c r="G15" s="281">
        <v>9161.2440666482671</v>
      </c>
      <c r="H15" s="281">
        <v>9389.9192596943794</v>
      </c>
      <c r="I15" s="281">
        <v>9504.1232007213548</v>
      </c>
      <c r="J15" s="312" t="s">
        <v>109</v>
      </c>
    </row>
    <row r="16" spans="1:10" s="118" customFormat="1" ht="14.25" customHeight="1">
      <c r="A16" s="75" t="s">
        <v>33</v>
      </c>
      <c r="C16" s="281">
        <v>8218.152173913044</v>
      </c>
      <c r="D16" s="281">
        <v>8630.7160826276449</v>
      </c>
      <c r="E16" s="281">
        <v>9169.5218969645466</v>
      </c>
      <c r="F16" s="281">
        <v>9414.4546592598381</v>
      </c>
      <c r="G16" s="281">
        <v>9314.1789723574602</v>
      </c>
      <c r="H16" s="281">
        <v>9288.2559526257373</v>
      </c>
      <c r="I16" s="281">
        <v>9476.4684471155888</v>
      </c>
      <c r="J16" s="312" t="s">
        <v>33</v>
      </c>
    </row>
    <row r="17" spans="1:10" s="118" customFormat="1" ht="14.25" customHeight="1">
      <c r="A17" s="75" t="s">
        <v>18</v>
      </c>
      <c r="C17" s="281">
        <v>7592.2466918263035</v>
      </c>
      <c r="D17" s="281">
        <v>8238.5682809057253</v>
      </c>
      <c r="E17" s="281">
        <v>9154.56452147036</v>
      </c>
      <c r="F17" s="281">
        <v>9387.8906442853622</v>
      </c>
      <c r="G17" s="281">
        <v>9206.6304347826081</v>
      </c>
      <c r="H17" s="281">
        <v>9138.1203956803674</v>
      </c>
      <c r="I17" s="281">
        <v>9408.0137003551044</v>
      </c>
      <c r="J17" s="312" t="s">
        <v>19</v>
      </c>
    </row>
    <row r="18" spans="1:10" s="118" customFormat="1" ht="14.25" customHeight="1">
      <c r="A18" s="247" t="s">
        <v>60</v>
      </c>
      <c r="B18" s="252"/>
      <c r="C18" s="283">
        <v>8187.1202396974231</v>
      </c>
      <c r="D18" s="283">
        <v>8562.4668911800109</v>
      </c>
      <c r="E18" s="283">
        <v>9190.0195441721116</v>
      </c>
      <c r="F18" s="283">
        <v>9133.2671299647045</v>
      </c>
      <c r="G18" s="283">
        <v>9047.8451208235529</v>
      </c>
      <c r="H18" s="283">
        <v>9253.1927396727388</v>
      </c>
      <c r="I18" s="283">
        <v>9308.7565216894018</v>
      </c>
      <c r="J18" s="313" t="s">
        <v>70</v>
      </c>
    </row>
    <row r="19" spans="1:10" s="118" customFormat="1" ht="14.25" customHeight="1">
      <c r="A19" s="75" t="s">
        <v>36</v>
      </c>
      <c r="C19" s="281">
        <v>7886.2440388094055</v>
      </c>
      <c r="D19" s="281">
        <v>8278.2783852667926</v>
      </c>
      <c r="E19" s="281">
        <v>8433.9666140118679</v>
      </c>
      <c r="F19" s="281">
        <v>8580.2964554242753</v>
      </c>
      <c r="G19" s="281">
        <v>8675.5282149378309</v>
      </c>
      <c r="H19" s="281">
        <v>8704.9426740092076</v>
      </c>
      <c r="I19" s="281">
        <v>8997.7746298665679</v>
      </c>
      <c r="J19" s="312" t="s">
        <v>36</v>
      </c>
    </row>
    <row r="20" spans="1:10" s="118" customFormat="1" ht="14.25" customHeight="1">
      <c r="A20" s="75" t="s">
        <v>61</v>
      </c>
      <c r="C20" s="281">
        <v>6449.0109468023811</v>
      </c>
      <c r="D20" s="281">
        <v>7302.0841285594315</v>
      </c>
      <c r="E20" s="281">
        <v>8014.5617474096898</v>
      </c>
      <c r="F20" s="281">
        <v>8171.849457230499</v>
      </c>
      <c r="G20" s="281">
        <v>8231.6903369534957</v>
      </c>
      <c r="H20" s="281">
        <v>8644.6246462958388</v>
      </c>
      <c r="I20" s="281">
        <v>8693.9390577620015</v>
      </c>
      <c r="J20" s="312" t="s">
        <v>17</v>
      </c>
    </row>
    <row r="21" spans="1:10" s="118" customFormat="1" ht="14.25" customHeight="1">
      <c r="A21" s="75" t="s">
        <v>14</v>
      </c>
      <c r="C21" s="281">
        <v>7082.9784538298063</v>
      </c>
      <c r="D21" s="281">
        <v>7624.73539943779</v>
      </c>
      <c r="E21" s="281">
        <v>8133.7634742582841</v>
      </c>
      <c r="F21" s="281">
        <v>8352.985036650136</v>
      </c>
      <c r="G21" s="281">
        <v>8353.2899559134839</v>
      </c>
      <c r="H21" s="281">
        <v>8487.3814916790325</v>
      </c>
      <c r="I21" s="281">
        <v>8634.6704327943189</v>
      </c>
      <c r="J21" s="36" t="s">
        <v>93</v>
      </c>
    </row>
    <row r="22" spans="1:10" s="118" customFormat="1" ht="14.25" customHeight="1">
      <c r="A22" s="75" t="s">
        <v>44</v>
      </c>
      <c r="C22" s="281">
        <v>6422.3575467594619</v>
      </c>
      <c r="D22" s="281">
        <v>7048.4475473234279</v>
      </c>
      <c r="E22" s="281">
        <v>7776.5466297322264</v>
      </c>
      <c r="F22" s="281">
        <v>8248.9298912041322</v>
      </c>
      <c r="G22" s="281">
        <v>8123.177361187466</v>
      </c>
      <c r="H22" s="281">
        <v>8116.5144044821973</v>
      </c>
      <c r="I22" s="281">
        <v>8501.9877196160123</v>
      </c>
      <c r="J22" s="312" t="s">
        <v>45</v>
      </c>
    </row>
    <row r="23" spans="1:10" s="118" customFormat="1" ht="14.25" customHeight="1">
      <c r="A23" s="75" t="s">
        <v>20</v>
      </c>
      <c r="C23" s="281">
        <v>5164.3055555555547</v>
      </c>
      <c r="D23" s="281">
        <v>6936.9369369369369</v>
      </c>
      <c r="E23" s="281">
        <v>7667.2093023255811</v>
      </c>
      <c r="F23" s="281">
        <v>7594</v>
      </c>
      <c r="G23" s="281">
        <v>7786.7469879518067</v>
      </c>
      <c r="H23" s="281">
        <v>8586.95652173913</v>
      </c>
      <c r="I23" s="281">
        <v>8498.4829329962067</v>
      </c>
      <c r="J23" s="312" t="s">
        <v>21</v>
      </c>
    </row>
    <row r="24" spans="1:10" s="118" customFormat="1" ht="14.25" customHeight="1">
      <c r="A24" s="75" t="s">
        <v>40</v>
      </c>
      <c r="C24" s="281">
        <v>5064.6105083506036</v>
      </c>
      <c r="D24" s="281">
        <v>6005.7878209469854</v>
      </c>
      <c r="E24" s="281">
        <v>7072.7548587529809</v>
      </c>
      <c r="F24" s="281">
        <v>7264.0399882387546</v>
      </c>
      <c r="G24" s="281">
        <v>7548.0945121951227</v>
      </c>
      <c r="H24" s="281">
        <v>7622.1039448966812</v>
      </c>
      <c r="I24" s="281">
        <v>8330.0571236559135</v>
      </c>
      <c r="J24" s="36" t="s">
        <v>41</v>
      </c>
    </row>
    <row r="25" spans="1:10" s="118" customFormat="1" ht="14.25" customHeight="1">
      <c r="A25" s="75" t="s">
        <v>22</v>
      </c>
      <c r="C25" s="281">
        <v>6528.5149762327474</v>
      </c>
      <c r="D25" s="281">
        <v>6255.7022125570229</v>
      </c>
      <c r="E25" s="281">
        <v>7604.0841887704892</v>
      </c>
      <c r="F25" s="281">
        <v>7853.9644600587644</v>
      </c>
      <c r="G25" s="281">
        <v>8262.7954443249091</v>
      </c>
      <c r="H25" s="281">
        <v>8081.4442520758657</v>
      </c>
      <c r="I25" s="281">
        <v>8311.8058493171411</v>
      </c>
      <c r="J25" s="312" t="s">
        <v>23</v>
      </c>
    </row>
    <row r="26" spans="1:10" s="118" customFormat="1" ht="14.25" customHeight="1">
      <c r="A26" s="75" t="s">
        <v>51</v>
      </c>
      <c r="C26" s="281">
        <v>5764.0336556574157</v>
      </c>
      <c r="D26" s="281">
        <v>6875.0538560965106</v>
      </c>
      <c r="E26" s="281">
        <v>7407.5486690504567</v>
      </c>
      <c r="F26" s="281">
        <v>7741.0077836952069</v>
      </c>
      <c r="G26" s="281">
        <v>7743.9826767718841</v>
      </c>
      <c r="H26" s="281">
        <v>8026.516123513813</v>
      </c>
      <c r="I26" s="281">
        <v>8023.1505657093112</v>
      </c>
      <c r="J26" s="312" t="s">
        <v>52</v>
      </c>
    </row>
    <row r="27" spans="1:10" s="118" customFormat="1" ht="14.25" customHeight="1">
      <c r="A27" s="75" t="s">
        <v>42</v>
      </c>
      <c r="C27" s="281">
        <v>6446.6268146883003</v>
      </c>
      <c r="D27" s="281">
        <v>6593.3562428407786</v>
      </c>
      <c r="E27" s="281">
        <v>6817.8183894917183</v>
      </c>
      <c r="F27" s="281">
        <v>6889.0858445176</v>
      </c>
      <c r="G27" s="281">
        <v>7660.3288797533396</v>
      </c>
      <c r="H27" s="281">
        <v>7502.6164311878601</v>
      </c>
      <c r="I27" s="281">
        <v>7873.512674599071</v>
      </c>
      <c r="J27" s="36" t="s">
        <v>42</v>
      </c>
    </row>
    <row r="28" spans="1:10" s="118" customFormat="1" ht="14.25" customHeight="1">
      <c r="A28" s="75" t="s">
        <v>31</v>
      </c>
      <c r="C28" s="281">
        <v>4837.7183651277683</v>
      </c>
      <c r="D28" s="281">
        <v>5807.3252809062706</v>
      </c>
      <c r="E28" s="281">
        <v>6529.8334083746058</v>
      </c>
      <c r="F28" s="281">
        <v>6682.5157799819654</v>
      </c>
      <c r="G28" s="281">
        <v>7042.645527685755</v>
      </c>
      <c r="H28" s="281">
        <v>7339.6860174992389</v>
      </c>
      <c r="I28" s="281">
        <v>7604.370509539378</v>
      </c>
      <c r="J28" s="312" t="s">
        <v>32</v>
      </c>
    </row>
    <row r="29" spans="1:10" s="118" customFormat="1" ht="14.25" customHeight="1">
      <c r="A29" s="75" t="s">
        <v>15</v>
      </c>
      <c r="C29" s="281">
        <v>6653.9610481099653</v>
      </c>
      <c r="D29" s="281">
        <v>7155.0636578940066</v>
      </c>
      <c r="E29" s="281">
        <v>7221.1457203858654</v>
      </c>
      <c r="F29" s="281">
        <v>7393.6816031429335</v>
      </c>
      <c r="G29" s="281">
        <v>7432.5085703135546</v>
      </c>
      <c r="H29" s="281">
        <v>7519.8696336565035</v>
      </c>
      <c r="I29" s="281">
        <v>7555.2488313787417</v>
      </c>
      <c r="J29" s="312" t="s">
        <v>16</v>
      </c>
    </row>
    <row r="30" spans="1:10" s="118" customFormat="1" ht="14.25" customHeight="1">
      <c r="A30" s="75" t="s">
        <v>34</v>
      </c>
      <c r="C30" s="281">
        <v>7070.3682008368205</v>
      </c>
      <c r="D30" s="281">
        <v>7788.0360000000001</v>
      </c>
      <c r="E30" s="281">
        <v>8100.9711934156385</v>
      </c>
      <c r="F30" s="281">
        <v>8192.3844282238442</v>
      </c>
      <c r="G30" s="281">
        <v>7427.0736917052336</v>
      </c>
      <c r="H30" s="281">
        <v>7363.4436847786992</v>
      </c>
      <c r="I30" s="281">
        <v>7495.483992467045</v>
      </c>
      <c r="J30" s="312" t="s">
        <v>35</v>
      </c>
    </row>
    <row r="31" spans="1:10" s="118" customFormat="1" ht="14.25" customHeight="1">
      <c r="A31" s="75" t="s">
        <v>29</v>
      </c>
      <c r="C31" s="281">
        <v>6086.2010985315546</v>
      </c>
      <c r="D31" s="281">
        <v>6556.6284263394928</v>
      </c>
      <c r="E31" s="281">
        <v>7203.5128493322936</v>
      </c>
      <c r="F31" s="281">
        <v>7295.9117332109518</v>
      </c>
      <c r="G31" s="281">
        <v>7210.8969048874169</v>
      </c>
      <c r="H31" s="281">
        <v>7179.6692890442882</v>
      </c>
      <c r="I31" s="281">
        <v>7281.6313823163146</v>
      </c>
      <c r="J31" s="312" t="s">
        <v>30</v>
      </c>
    </row>
    <row r="32" spans="1:10" s="118" customFormat="1" ht="14.25" customHeight="1">
      <c r="A32" s="75" t="s">
        <v>63</v>
      </c>
      <c r="C32" s="281">
        <v>4826.3674263479716</v>
      </c>
      <c r="D32" s="281">
        <v>5785.4242928452586</v>
      </c>
      <c r="E32" s="281">
        <v>6438.9580738895802</v>
      </c>
      <c r="F32" s="281">
        <v>6404.791756118505</v>
      </c>
      <c r="G32" s="281">
        <v>6558.1127886323266</v>
      </c>
      <c r="H32" s="281">
        <v>6788.9017753590851</v>
      </c>
      <c r="I32" s="281">
        <v>7184.8098877252569</v>
      </c>
      <c r="J32" s="312" t="s">
        <v>53</v>
      </c>
    </row>
    <row r="33" spans="1:10" s="118" customFormat="1" ht="14.25" customHeight="1">
      <c r="A33" s="75" t="s">
        <v>509</v>
      </c>
      <c r="C33" s="281">
        <v>3835.3510895883778</v>
      </c>
      <c r="D33" s="281">
        <v>4565.7894736842109</v>
      </c>
      <c r="E33" s="281">
        <v>4607.6923076923076</v>
      </c>
      <c r="F33" s="281">
        <v>5418.181818181818</v>
      </c>
      <c r="G33" s="281">
        <v>5470.588235294118</v>
      </c>
      <c r="H33" s="281">
        <v>6607.5949367088606</v>
      </c>
      <c r="I33" s="281">
        <v>6952.1126760563375</v>
      </c>
      <c r="J33" s="312" t="s">
        <v>510</v>
      </c>
    </row>
    <row r="34" spans="1:10" s="118" customFormat="1" ht="14.25" customHeight="1">
      <c r="A34" s="75" t="s">
        <v>65</v>
      </c>
      <c r="C34" s="281">
        <v>5516.8539325842694</v>
      </c>
      <c r="D34" s="281">
        <v>5597.9262672811055</v>
      </c>
      <c r="E34" s="281">
        <v>6178.3022610075359</v>
      </c>
      <c r="F34" s="281">
        <v>6356.7180727749219</v>
      </c>
      <c r="G34" s="281">
        <v>6340.9631391200946</v>
      </c>
      <c r="H34" s="281">
        <v>6708.5971045576407</v>
      </c>
      <c r="I34" s="281">
        <v>6436.4418629211104</v>
      </c>
      <c r="J34" s="36" t="s">
        <v>39</v>
      </c>
    </row>
    <row r="35" spans="1:10" s="118" customFormat="1" ht="14.25" customHeight="1">
      <c r="A35" s="75" t="s">
        <v>46</v>
      </c>
      <c r="C35" s="281">
        <v>6623.7421383647797</v>
      </c>
      <c r="D35" s="281">
        <v>6525.9026687598116</v>
      </c>
      <c r="E35" s="281">
        <v>6743.4640522875816</v>
      </c>
      <c r="F35" s="281">
        <v>6948.8448844884488</v>
      </c>
      <c r="G35" s="281">
        <v>6735.9454855195909</v>
      </c>
      <c r="H35" s="281">
        <v>6367.6470588235288</v>
      </c>
      <c r="I35" s="281">
        <v>6291.7369308600328</v>
      </c>
      <c r="J35" s="312" t="s">
        <v>46</v>
      </c>
    </row>
    <row r="36" spans="1:10" s="118" customFormat="1" ht="14.25" customHeight="1">
      <c r="A36" s="75" t="s">
        <v>37</v>
      </c>
      <c r="C36" s="281">
        <v>4896.7505720823792</v>
      </c>
      <c r="D36" s="281">
        <v>5096.8605781845681</v>
      </c>
      <c r="E36" s="281">
        <v>5479.1198713433196</v>
      </c>
      <c r="F36" s="281">
        <v>5461.2357113696662</v>
      </c>
      <c r="G36" s="281">
        <v>5634.0423675468828</v>
      </c>
      <c r="H36" s="281">
        <v>5597.03565327467</v>
      </c>
      <c r="I36" s="281">
        <v>5302.3133775445767</v>
      </c>
      <c r="J36" s="36" t="s">
        <v>38</v>
      </c>
    </row>
    <row r="37" spans="1:10" s="118" customFormat="1" ht="14.25" customHeight="1">
      <c r="A37" s="75" t="s">
        <v>47</v>
      </c>
      <c r="C37" s="281">
        <v>3584.0693855425525</v>
      </c>
      <c r="D37" s="281">
        <v>3633.163698049194</v>
      </c>
      <c r="E37" s="281">
        <v>3627.420706691958</v>
      </c>
      <c r="F37" s="281">
        <v>3644.539968587253</v>
      </c>
      <c r="G37" s="281">
        <v>3628.4622731614131</v>
      </c>
      <c r="H37" s="281">
        <v>3621.1708325502723</v>
      </c>
      <c r="I37" s="281">
        <v>3978.1341833939332</v>
      </c>
      <c r="J37" s="36" t="s">
        <v>48</v>
      </c>
    </row>
    <row r="38" spans="1:10" s="118" customFormat="1" ht="14.25" customHeight="1">
      <c r="A38" s="75" t="s">
        <v>64</v>
      </c>
      <c r="C38" s="281">
        <v>2755.2619812770713</v>
      </c>
      <c r="D38" s="281">
        <v>3273.8314144736846</v>
      </c>
      <c r="E38" s="281">
        <v>3152.511187607573</v>
      </c>
      <c r="F38" s="281">
        <v>3214.6950899877693</v>
      </c>
      <c r="G38" s="281">
        <v>3209.5631839039888</v>
      </c>
      <c r="H38" s="281">
        <v>3238.1301346714354</v>
      </c>
      <c r="I38" s="281">
        <v>3383.6695277467243</v>
      </c>
      <c r="J38" s="312" t="s">
        <v>43</v>
      </c>
    </row>
    <row r="39" spans="1:10" s="118" customFormat="1" ht="14.25" customHeight="1">
      <c r="A39" s="75"/>
      <c r="C39" s="235"/>
      <c r="D39" s="235"/>
      <c r="E39" s="235"/>
      <c r="F39" s="235"/>
      <c r="G39" s="235"/>
      <c r="H39" s="235"/>
      <c r="I39" s="235"/>
      <c r="J39" s="36"/>
    </row>
    <row r="40" spans="1:10" s="118" customFormat="1" ht="14.25" customHeight="1">
      <c r="A40" s="247" t="s">
        <v>94</v>
      </c>
      <c r="B40" s="307"/>
      <c r="C40" s="264"/>
      <c r="D40" s="285"/>
      <c r="E40" s="285"/>
      <c r="F40" s="285"/>
      <c r="G40" s="285"/>
      <c r="H40" s="285"/>
      <c r="I40" s="285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75" t="s">
        <v>108</v>
      </c>
      <c r="B42" s="285"/>
      <c r="C42" s="281">
        <v>10932.203389830509</v>
      </c>
      <c r="D42" s="281">
        <v>11196.850393700786</v>
      </c>
      <c r="E42" s="281">
        <v>11489.898989898989</v>
      </c>
      <c r="F42" s="281">
        <v>11528.384279475982</v>
      </c>
      <c r="G42" s="281">
        <v>11597.975415762834</v>
      </c>
      <c r="H42" s="281">
        <v>11671.469740634004</v>
      </c>
      <c r="I42" s="281">
        <v>11671.469740634004</v>
      </c>
      <c r="J42" s="312" t="s">
        <v>95</v>
      </c>
    </row>
    <row r="43" spans="1:10" s="118" customFormat="1" ht="14.25" customHeight="1">
      <c r="A43" s="75" t="s">
        <v>72</v>
      </c>
      <c r="B43" s="285"/>
      <c r="C43" s="281">
        <v>9590.828277624425</v>
      </c>
      <c r="D43" s="281">
        <v>10147.815223600859</v>
      </c>
      <c r="E43" s="281">
        <v>10612.0308099261</v>
      </c>
      <c r="F43" s="281">
        <v>10783.540412940802</v>
      </c>
      <c r="G43" s="281">
        <v>10860.390581443538</v>
      </c>
      <c r="H43" s="281">
        <v>10923.268458404595</v>
      </c>
      <c r="I43" s="281">
        <v>11408.553693631111</v>
      </c>
      <c r="J43" s="312" t="s">
        <v>98</v>
      </c>
    </row>
    <row r="44" spans="1:10" s="118" customFormat="1" ht="14.25" customHeight="1">
      <c r="A44" s="75" t="s">
        <v>7</v>
      </c>
      <c r="B44" s="285"/>
      <c r="C44" s="281">
        <v>8728.8463289070587</v>
      </c>
      <c r="D44" s="281">
        <v>9529.9703891708978</v>
      </c>
      <c r="E44" s="281">
        <v>10410.776480229461</v>
      </c>
      <c r="F44" s="281">
        <v>10518.790849673202</v>
      </c>
      <c r="G44" s="281">
        <v>10752.180605438687</v>
      </c>
      <c r="H44" s="281">
        <v>10741.925497884635</v>
      </c>
      <c r="I44" s="281">
        <v>10905.30197437991</v>
      </c>
      <c r="J44" s="36" t="s">
        <v>7</v>
      </c>
    </row>
    <row r="45" spans="1:10" s="118" customFormat="1" ht="14.25" customHeight="1">
      <c r="A45" s="75" t="s">
        <v>269</v>
      </c>
      <c r="B45" s="285"/>
      <c r="C45" s="281">
        <v>8461.224489795919</v>
      </c>
      <c r="D45" s="281">
        <v>8670.1272525134555</v>
      </c>
      <c r="E45" s="281">
        <v>8537.5</v>
      </c>
      <c r="F45" s="281">
        <v>8740.5857740585761</v>
      </c>
      <c r="G45" s="281">
        <v>8805.1948051948057</v>
      </c>
      <c r="H45" s="281">
        <v>8777.7777777777792</v>
      </c>
      <c r="I45" s="281">
        <v>8777.7777777777792</v>
      </c>
      <c r="J45" s="312" t="s">
        <v>270</v>
      </c>
    </row>
    <row r="46" spans="1:10" s="118" customFormat="1" ht="14.25" customHeight="1">
      <c r="A46" s="75" t="s">
        <v>4</v>
      </c>
      <c r="B46" s="285"/>
      <c r="C46" s="281">
        <v>8010.479352562772</v>
      </c>
      <c r="D46" s="281">
        <v>8484.7648614464761</v>
      </c>
      <c r="E46" s="281">
        <v>8714.8474737845554</v>
      </c>
      <c r="F46" s="281">
        <v>8866.6110382643928</v>
      </c>
      <c r="G46" s="281">
        <v>8939.1263393382778</v>
      </c>
      <c r="H46" s="281">
        <v>8840.0835557618648</v>
      </c>
      <c r="I46" s="281">
        <v>8722.9261295720771</v>
      </c>
      <c r="J46" s="312" t="s">
        <v>4</v>
      </c>
    </row>
    <row r="47" spans="1:10" s="118" customFormat="1" ht="14.25" customHeight="1">
      <c r="A47" s="75" t="s">
        <v>67</v>
      </c>
      <c r="B47" s="285"/>
      <c r="C47" s="281">
        <v>7499.7292907417432</v>
      </c>
      <c r="D47" s="281">
        <v>8155.0804838556114</v>
      </c>
      <c r="E47" s="281">
        <v>8366.1861044727739</v>
      </c>
      <c r="F47" s="281">
        <v>8474.6300098946722</v>
      </c>
      <c r="G47" s="281">
        <v>8467.375213032341</v>
      </c>
      <c r="H47" s="281">
        <v>8435.0184761303117</v>
      </c>
      <c r="I47" s="281">
        <v>8464.459905237607</v>
      </c>
      <c r="J47" s="312" t="s">
        <v>26</v>
      </c>
    </row>
    <row r="48" spans="1:10" s="118" customFormat="1" ht="14.25" customHeight="1">
      <c r="A48" s="75" t="s">
        <v>71</v>
      </c>
      <c r="B48" s="285"/>
      <c r="C48" s="281">
        <v>6070.4631217838769</v>
      </c>
      <c r="D48" s="281">
        <v>7018.4888252593237</v>
      </c>
      <c r="E48" s="281">
        <v>6562.0041536310619</v>
      </c>
      <c r="F48" s="281">
        <v>7212.7178406057874</v>
      </c>
      <c r="G48" s="281">
        <v>7545.9132134859938</v>
      </c>
      <c r="H48" s="281">
        <v>7795.7705123259593</v>
      </c>
      <c r="I48" s="281">
        <v>7795.7705123259593</v>
      </c>
      <c r="J48" s="36" t="s">
        <v>88</v>
      </c>
    </row>
    <row r="49" spans="1:10" s="118" customFormat="1" ht="14.25" customHeight="1">
      <c r="A49" s="285"/>
      <c r="B49" s="285"/>
      <c r="C49" s="281"/>
      <c r="D49" s="281"/>
      <c r="E49" s="281"/>
      <c r="F49" s="281"/>
      <c r="G49" s="281"/>
      <c r="H49" s="281"/>
      <c r="I49" s="281"/>
      <c r="J49" s="280"/>
    </row>
    <row r="50" spans="1:10" s="118" customFormat="1" ht="9" customHeight="1"/>
    <row r="51" spans="1:10" ht="12" customHeight="1">
      <c r="A51" s="559" t="s">
        <v>1</v>
      </c>
      <c r="B51" s="74" t="s">
        <v>2</v>
      </c>
      <c r="J51" s="309" t="s">
        <v>3</v>
      </c>
    </row>
    <row r="52" spans="1:10" ht="12" customHeight="1">
      <c r="A52" s="560"/>
      <c r="B52" s="57" t="s">
        <v>956</v>
      </c>
      <c r="J52" s="165"/>
    </row>
    <row r="53" spans="1:10" ht="12" customHeight="1">
      <c r="A53" s="560"/>
      <c r="B53" s="57" t="s">
        <v>277</v>
      </c>
      <c r="J53" s="165"/>
    </row>
    <row r="54" spans="1:10" ht="12" customHeight="1">
      <c r="A54" s="560"/>
      <c r="B54" s="18"/>
      <c r="J54" s="165"/>
    </row>
    <row r="55" spans="1:10" ht="23" customHeight="1">
      <c r="A55" s="1"/>
      <c r="B55" s="1"/>
      <c r="C55" s="1"/>
      <c r="D55" s="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357" t="s">
        <v>986</v>
      </c>
    </row>
    <row r="57" spans="1:10" ht="18" customHeight="1">
      <c r="A57" s="559">
        <v>19</v>
      </c>
      <c r="B57" s="107" t="s">
        <v>811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812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112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992</v>
      </c>
      <c r="J62" s="248" t="s">
        <v>112</v>
      </c>
    </row>
    <row r="63" spans="1:10" s="118" customFormat="1" ht="14.25" customHeight="1"/>
    <row r="64" spans="1:10" s="118" customFormat="1" ht="14.25" customHeight="1">
      <c r="A64" s="247" t="s">
        <v>94</v>
      </c>
      <c r="B64" s="252"/>
      <c r="C64" s="235"/>
      <c r="D64" s="235"/>
      <c r="E64" s="235"/>
      <c r="F64" s="235"/>
      <c r="G64" s="235"/>
      <c r="H64" s="235"/>
      <c r="I64" s="235"/>
      <c r="J64" s="246" t="s">
        <v>97</v>
      </c>
    </row>
    <row r="65" spans="1:10" s="118" customFormat="1" ht="14.25" customHeight="1">
      <c r="A65" s="247"/>
      <c r="B65" s="252"/>
      <c r="C65" s="235"/>
      <c r="D65" s="235"/>
      <c r="E65" s="235"/>
      <c r="F65" s="235"/>
      <c r="G65" s="235"/>
      <c r="H65" s="235"/>
      <c r="I65" s="235"/>
      <c r="J65" s="246"/>
    </row>
    <row r="66" spans="1:10" s="118" customFormat="1" ht="14.25" customHeight="1">
      <c r="A66" s="75" t="s">
        <v>10</v>
      </c>
      <c r="B66" s="285"/>
      <c r="C66" s="281">
        <v>6346.0612244897966</v>
      </c>
      <c r="D66" s="281">
        <v>7025.3233819956677</v>
      </c>
      <c r="E66" s="281">
        <v>7091.3102306701576</v>
      </c>
      <c r="F66" s="281">
        <v>7418.6331817853797</v>
      </c>
      <c r="G66" s="281">
        <v>7389.2178395233022</v>
      </c>
      <c r="H66" s="281">
        <v>7066.4935704877335</v>
      </c>
      <c r="I66" s="281">
        <v>6981.1145204871882</v>
      </c>
      <c r="J66" s="36" t="s">
        <v>11</v>
      </c>
    </row>
    <row r="67" spans="1:10" s="118" customFormat="1" ht="14.25" customHeight="1">
      <c r="A67" s="75" t="s">
        <v>8</v>
      </c>
      <c r="B67" s="285"/>
      <c r="C67" s="281">
        <v>6927.3917531373936</v>
      </c>
      <c r="D67" s="281">
        <v>6930.6693046357041</v>
      </c>
      <c r="E67" s="281">
        <v>6837.5082042885897</v>
      </c>
      <c r="F67" s="281">
        <v>6917.9785576477661</v>
      </c>
      <c r="G67" s="281">
        <v>6986.7012914620136</v>
      </c>
      <c r="H67" s="281">
        <v>6835.9738336316659</v>
      </c>
      <c r="I67" s="281">
        <v>6933.2600608004113</v>
      </c>
      <c r="J67" s="36" t="s">
        <v>9</v>
      </c>
    </row>
    <row r="68" spans="1:10" s="118" customFormat="1" ht="14.25" customHeight="1">
      <c r="A68" s="75" t="s">
        <v>5</v>
      </c>
      <c r="B68" s="285"/>
      <c r="C68" s="281">
        <v>5895.9530403029657</v>
      </c>
      <c r="D68" s="281">
        <v>6001.5092655529015</v>
      </c>
      <c r="E68" s="281">
        <v>6195.3207833525457</v>
      </c>
      <c r="F68" s="281">
        <v>6527.055658315664</v>
      </c>
      <c r="G68" s="281">
        <v>6532.6725970276138</v>
      </c>
      <c r="H68" s="281">
        <v>6329.4104175154844</v>
      </c>
      <c r="I68" s="281">
        <v>6668.2019039946181</v>
      </c>
      <c r="J68" s="36" t="s">
        <v>6</v>
      </c>
    </row>
    <row r="69" spans="1:10" s="118" customFormat="1" ht="14.25" customHeight="1">
      <c r="A69" s="75" t="s">
        <v>56</v>
      </c>
      <c r="B69" s="285"/>
      <c r="C69" s="281">
        <v>4861.753731343284</v>
      </c>
      <c r="D69" s="281">
        <v>6100.9498623853215</v>
      </c>
      <c r="E69" s="281">
        <v>5754.6373451327427</v>
      </c>
      <c r="F69" s="281">
        <v>6039.3392070484588</v>
      </c>
      <c r="G69" s="281">
        <v>6047.8318584070794</v>
      </c>
      <c r="H69" s="281">
        <v>5928.2222222222226</v>
      </c>
      <c r="I69" s="281">
        <v>5928.2222222222226</v>
      </c>
      <c r="J69" s="36" t="s">
        <v>57</v>
      </c>
    </row>
    <row r="70" spans="1:10" s="118" customFormat="1" ht="14.25" customHeight="1">
      <c r="A70" s="75" t="s">
        <v>96</v>
      </c>
      <c r="B70" s="285"/>
      <c r="C70" s="281">
        <v>4249.9532710280373</v>
      </c>
      <c r="D70" s="281">
        <v>4972.2566371681423</v>
      </c>
      <c r="E70" s="281">
        <v>5136.6726091207083</v>
      </c>
      <c r="F70" s="281">
        <v>5398.1125529199844</v>
      </c>
      <c r="G70" s="281">
        <v>5581.1659299679513</v>
      </c>
      <c r="H70" s="281">
        <v>5783.6058882057296</v>
      </c>
      <c r="I70" s="281">
        <v>5783.6058882057296</v>
      </c>
      <c r="J70" s="36" t="s">
        <v>96</v>
      </c>
    </row>
    <row r="71" spans="1:10" s="118" customFormat="1" ht="14.25" customHeight="1">
      <c r="A71" s="75" t="s">
        <v>267</v>
      </c>
      <c r="B71" s="285"/>
      <c r="C71" s="281">
        <v>4461.4708071172445</v>
      </c>
      <c r="D71" s="281">
        <v>4657.9208904790303</v>
      </c>
      <c r="E71" s="281">
        <v>4945.0438978620732</v>
      </c>
      <c r="F71" s="281">
        <v>5229.3268582220426</v>
      </c>
      <c r="G71" s="281">
        <v>5361.3647284959161</v>
      </c>
      <c r="H71" s="281">
        <v>5437.2970358598777</v>
      </c>
      <c r="I71" s="281">
        <v>5771.5275372358856</v>
      </c>
      <c r="J71" s="36" t="s">
        <v>268</v>
      </c>
    </row>
    <row r="72" spans="1:10" s="118" customFormat="1" ht="14.25" customHeight="1">
      <c r="A72" s="75" t="s">
        <v>106</v>
      </c>
      <c r="B72" s="285"/>
      <c r="C72" s="281">
        <v>4171.936758893281</v>
      </c>
      <c r="D72" s="281">
        <v>4781.4086587279608</v>
      </c>
      <c r="E72" s="281">
        <v>5282.5272574783339</v>
      </c>
      <c r="F72" s="281">
        <v>5414.1661685594736</v>
      </c>
      <c r="G72" s="281">
        <v>5515.8678756476702</v>
      </c>
      <c r="H72" s="281">
        <v>5614.7250147841514</v>
      </c>
      <c r="I72" s="281">
        <v>5755.8673687544542</v>
      </c>
      <c r="J72" s="36" t="s">
        <v>280</v>
      </c>
    </row>
    <row r="73" spans="1:10" s="118" customFormat="1" ht="14.25" customHeight="1">
      <c r="A73" s="75" t="s">
        <v>271</v>
      </c>
      <c r="B73" s="285"/>
      <c r="C73" s="281">
        <v>5278.7037037037035</v>
      </c>
      <c r="D73" s="281">
        <v>5195.1058201058195</v>
      </c>
      <c r="E73" s="281">
        <v>5804.3117744610281</v>
      </c>
      <c r="F73" s="281">
        <v>5945.7912457912462</v>
      </c>
      <c r="G73" s="281">
        <v>5623.7560192616365</v>
      </c>
      <c r="H73" s="281">
        <v>5665.6814449917902</v>
      </c>
      <c r="I73" s="281">
        <v>5665.6814449917902</v>
      </c>
      <c r="J73" s="36" t="s">
        <v>272</v>
      </c>
    </row>
    <row r="74" spans="1:10" s="118" customFormat="1" ht="14.25" customHeight="1">
      <c r="A74" s="75" t="s">
        <v>100</v>
      </c>
      <c r="B74" s="285"/>
      <c r="C74" s="281">
        <v>4631.0478589654012</v>
      </c>
      <c r="D74" s="281">
        <v>4775.4339717530693</v>
      </c>
      <c r="E74" s="281">
        <v>4931.7546834374607</v>
      </c>
      <c r="F74" s="281">
        <v>4965.1060636623943</v>
      </c>
      <c r="G74" s="281">
        <v>5009.3198155205109</v>
      </c>
      <c r="H74" s="281">
        <v>5039.2799806948306</v>
      </c>
      <c r="I74" s="281">
        <v>5039.2799806948306</v>
      </c>
      <c r="J74" s="36" t="s">
        <v>100</v>
      </c>
    </row>
    <row r="75" spans="1:10" s="118" customFormat="1" ht="14.25" customHeight="1">
      <c r="A75" s="75" t="s">
        <v>54</v>
      </c>
      <c r="B75" s="285"/>
      <c r="C75" s="281">
        <v>3905.9061677290224</v>
      </c>
      <c r="D75" s="281">
        <v>4301.62765205099</v>
      </c>
      <c r="E75" s="281">
        <v>4426.7387474084189</v>
      </c>
      <c r="F75" s="281">
        <v>4466.0744952604346</v>
      </c>
      <c r="G75" s="281">
        <v>4485.358399407145</v>
      </c>
      <c r="H75" s="281">
        <v>4368.2285115971181</v>
      </c>
      <c r="I75" s="281">
        <v>4566.1006654157145</v>
      </c>
      <c r="J75" s="36" t="s">
        <v>55</v>
      </c>
    </row>
    <row r="76" spans="1:10" s="118" customFormat="1" ht="14.25" customHeight="1">
      <c r="A76" s="75" t="s">
        <v>105</v>
      </c>
      <c r="B76" s="285"/>
      <c r="C76" s="281">
        <v>3571.252671211967</v>
      </c>
      <c r="D76" s="281">
        <v>3642.6411266260889</v>
      </c>
      <c r="E76" s="281">
        <v>3905.0391563277308</v>
      </c>
      <c r="F76" s="281">
        <v>4048.1577980721736</v>
      </c>
      <c r="G76" s="281">
        <v>4141.0961220696072</v>
      </c>
      <c r="H76" s="281">
        <v>4241.1806922997202</v>
      </c>
      <c r="I76" s="281">
        <v>4443.466719891142</v>
      </c>
      <c r="J76" s="36" t="s">
        <v>102</v>
      </c>
    </row>
    <row r="77" spans="1:10" s="118" customFormat="1" ht="14.25" customHeight="1">
      <c r="A77" s="75" t="s">
        <v>266</v>
      </c>
      <c r="B77" s="285"/>
      <c r="C77" s="281">
        <v>2832.6970898220807</v>
      </c>
      <c r="D77" s="281">
        <v>2989.2053607536945</v>
      </c>
      <c r="E77" s="281">
        <v>3314.5562069779457</v>
      </c>
      <c r="F77" s="281">
        <v>3384.7111756141749</v>
      </c>
      <c r="G77" s="281">
        <v>3367.0641383132643</v>
      </c>
      <c r="H77" s="281">
        <v>3052.6132810598842</v>
      </c>
      <c r="I77" s="281">
        <v>3507.9049325583273</v>
      </c>
      <c r="J77" s="312" t="s">
        <v>890</v>
      </c>
    </row>
    <row r="78" spans="1:10" s="118" customFormat="1" ht="14.25" customHeight="1">
      <c r="A78" s="75" t="s">
        <v>101</v>
      </c>
      <c r="B78" s="285"/>
      <c r="C78" s="281">
        <v>2139.9197239631012</v>
      </c>
      <c r="D78" s="281">
        <v>2109.7399150743099</v>
      </c>
      <c r="E78" s="281">
        <v>3064.2672537570593</v>
      </c>
      <c r="F78" s="281">
        <v>3297.2299434486722</v>
      </c>
      <c r="G78" s="281">
        <v>3365.3477108653933</v>
      </c>
      <c r="H78" s="281">
        <v>3386.9745003445901</v>
      </c>
      <c r="I78" s="281">
        <v>3386.9745003445901</v>
      </c>
      <c r="J78" s="312" t="s">
        <v>101</v>
      </c>
    </row>
    <row r="79" spans="1:10" s="118" customFormat="1" ht="14.25" customHeight="1">
      <c r="A79" s="75" t="s">
        <v>404</v>
      </c>
      <c r="B79" s="285"/>
      <c r="C79" s="281">
        <v>2255.2608061768742</v>
      </c>
      <c r="D79" s="281">
        <v>2320.7124596485905</v>
      </c>
      <c r="E79" s="281">
        <v>2355.1645469722266</v>
      </c>
      <c r="F79" s="281">
        <v>2364.1515719112531</v>
      </c>
      <c r="G79" s="281">
        <v>2348.3070546179251</v>
      </c>
      <c r="H79" s="281">
        <v>2453.4275780787798</v>
      </c>
      <c r="I79" s="281">
        <v>2453.4275780787798</v>
      </c>
      <c r="J79" s="312" t="s">
        <v>405</v>
      </c>
    </row>
    <row r="80" spans="1:10" s="118" customFormat="1" ht="14.25" customHeight="1">
      <c r="A80" s="75" t="s">
        <v>107</v>
      </c>
      <c r="B80" s="285"/>
      <c r="C80" s="281">
        <v>1380.023663338497</v>
      </c>
      <c r="D80" s="281">
        <v>1688.5991891588217</v>
      </c>
      <c r="E80" s="281">
        <v>2204.6661517222819</v>
      </c>
      <c r="F80" s="281">
        <v>2280.0749163137493</v>
      </c>
      <c r="G80" s="281">
        <v>2280.1666110549827</v>
      </c>
      <c r="H80" s="281">
        <v>2264.7489220721045</v>
      </c>
      <c r="I80" s="281">
        <v>2264.7489220721045</v>
      </c>
      <c r="J80" s="36" t="s">
        <v>103</v>
      </c>
    </row>
    <row r="81" spans="1:10" s="118" customFormat="1" ht="14.25" customHeight="1">
      <c r="A81" s="75" t="s">
        <v>650</v>
      </c>
      <c r="B81" s="285"/>
      <c r="C81" s="281">
        <v>2297.4017961678951</v>
      </c>
      <c r="D81" s="281">
        <v>2507.7363985327866</v>
      </c>
      <c r="E81" s="281">
        <v>2142.4187044127425</v>
      </c>
      <c r="F81" s="281">
        <v>2178.2381232637672</v>
      </c>
      <c r="G81" s="281">
        <v>2259.3097738426886</v>
      </c>
      <c r="H81" s="281">
        <v>2178.4862635395489</v>
      </c>
      <c r="I81" s="281">
        <v>2178.4862635395489</v>
      </c>
      <c r="J81" s="36" t="s">
        <v>650</v>
      </c>
    </row>
    <row r="82" spans="1:10" s="118" customFormat="1" ht="14.25" customHeight="1">
      <c r="A82" s="75" t="s">
        <v>104</v>
      </c>
      <c r="B82" s="285"/>
      <c r="C82" s="281">
        <v>1284.130511051339</v>
      </c>
      <c r="D82" s="281">
        <v>1561.4332661931517</v>
      </c>
      <c r="E82" s="281">
        <v>1776.7941317057032</v>
      </c>
      <c r="F82" s="281">
        <v>1880.796943398271</v>
      </c>
      <c r="G82" s="281">
        <v>1964.5854557474224</v>
      </c>
      <c r="H82" s="281">
        <v>1956.4590263341722</v>
      </c>
      <c r="I82" s="281">
        <v>1956.4590263341722</v>
      </c>
      <c r="J82" s="312" t="s">
        <v>104</v>
      </c>
    </row>
    <row r="83" spans="1:10" s="118" customFormat="1" ht="14.25" customHeight="1">
      <c r="A83" s="75" t="s">
        <v>288</v>
      </c>
      <c r="B83" s="285"/>
      <c r="C83" s="281">
        <v>1276.3053797468353</v>
      </c>
      <c r="D83" s="281">
        <v>1276.3211966795432</v>
      </c>
      <c r="E83" s="281">
        <v>1276.3680181457328</v>
      </c>
      <c r="F83" s="281">
        <v>1276.3661202185792</v>
      </c>
      <c r="G83" s="281">
        <v>1276.3296471827277</v>
      </c>
      <c r="H83" s="281">
        <v>1276.3892413093124</v>
      </c>
      <c r="I83" s="281">
        <v>1276.3892413093124</v>
      </c>
      <c r="J83" s="312" t="s">
        <v>288</v>
      </c>
    </row>
    <row r="84" spans="1:10" s="118" customFormat="1" ht="14.25" customHeight="1">
      <c r="A84" s="75" t="s">
        <v>275</v>
      </c>
      <c r="B84" s="285"/>
      <c r="C84" s="281">
        <v>1724.8237936197168</v>
      </c>
      <c r="D84" s="281">
        <v>1116.4758586361374</v>
      </c>
      <c r="E84" s="281">
        <v>1092.7977839335178</v>
      </c>
      <c r="F84" s="281">
        <v>994.87179487179492</v>
      </c>
      <c r="G84" s="281">
        <v>994.68628653178007</v>
      </c>
      <c r="H84" s="281">
        <v>981.90954773869339</v>
      </c>
      <c r="I84" s="281">
        <v>981.90954773869339</v>
      </c>
      <c r="J84" s="36" t="s">
        <v>276</v>
      </c>
    </row>
    <row r="85" spans="1:10" s="118" customFormat="1" ht="14.25" customHeight="1">
      <c r="A85" s="75" t="s">
        <v>299</v>
      </c>
      <c r="C85" s="235">
        <v>727.48560460652584</v>
      </c>
      <c r="D85" s="235">
        <v>593.82999999999993</v>
      </c>
      <c r="E85" s="235">
        <v>862.71498026495908</v>
      </c>
      <c r="F85" s="235">
        <v>791.82918194016827</v>
      </c>
      <c r="G85" s="235">
        <v>924.85219682538286</v>
      </c>
      <c r="H85" s="235">
        <v>936.62661038322506</v>
      </c>
      <c r="I85" s="235">
        <v>936.62661038322506</v>
      </c>
      <c r="J85" s="36" t="s">
        <v>300</v>
      </c>
    </row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9" customHeight="1"/>
    <row r="105" spans="1:10" ht="12" customHeight="1">
      <c r="A105" s="552"/>
      <c r="B105" s="57" t="s">
        <v>956</v>
      </c>
      <c r="J105" s="22"/>
    </row>
    <row r="106" spans="1:10" ht="12" customHeight="1">
      <c r="A106" s="553"/>
      <c r="B106" s="57" t="s">
        <v>277</v>
      </c>
    </row>
    <row r="107" spans="1:10" ht="12" customHeight="1">
      <c r="A107" s="553"/>
      <c r="B107" s="18"/>
    </row>
    <row r="108" spans="1:10" ht="12" customHeight="1">
      <c r="A108" s="553"/>
    </row>
  </sheetData>
  <mergeCells count="4">
    <mergeCell ref="A105:A108"/>
    <mergeCell ref="A57:A58"/>
    <mergeCell ref="A3:A4"/>
    <mergeCell ref="A51:A54"/>
  </mergeCells>
  <hyperlinks>
    <hyperlink ref="J3" location="'Inhoudsopgave Zuivel in cijfers'!A1" display="Terug naar inhoudsopgave" xr:uid="{4A601114-079E-4E7C-B73F-91122D8E3B28}"/>
    <hyperlink ref="J4" location="'Inhoudsopgave Zuivel in cijfers'!A1" display="Back to table of contents" xr:uid="{05DB1835-F421-43F7-99C4-F53A0F38128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BBD25B"/>
  </sheetPr>
  <dimension ref="A1:I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8" width="13" style="2" customWidth="1"/>
    <col min="9" max="9" width="30" style="2" customWidth="1"/>
    <col min="10" max="16384" width="9.5" style="2"/>
  </cols>
  <sheetData>
    <row r="1" spans="1:9" ht="23" customHeight="1">
      <c r="A1" s="1"/>
      <c r="B1" s="1"/>
      <c r="C1" s="200"/>
      <c r="D1" s="200"/>
      <c r="E1" s="200"/>
      <c r="F1" s="200"/>
      <c r="G1" s="200"/>
      <c r="H1" s="200"/>
      <c r="I1" s="109" t="s">
        <v>609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357" t="s">
        <v>986</v>
      </c>
    </row>
    <row r="3" spans="1:9" ht="18" customHeight="1">
      <c r="A3" s="559">
        <v>20</v>
      </c>
      <c r="B3" s="107" t="s">
        <v>813</v>
      </c>
      <c r="C3" s="5"/>
      <c r="D3" s="5"/>
      <c r="E3" s="5"/>
      <c r="F3" s="5"/>
      <c r="G3" s="5"/>
      <c r="H3" s="5"/>
      <c r="I3" s="125" t="s">
        <v>585</v>
      </c>
    </row>
    <row r="4" spans="1:9" ht="18" customHeight="1">
      <c r="A4" s="560"/>
      <c r="B4" s="241" t="s">
        <v>814</v>
      </c>
      <c r="C4" s="163"/>
      <c r="D4" s="163"/>
      <c r="E4" s="163"/>
      <c r="F4" s="163"/>
      <c r="G4" s="163"/>
      <c r="H4" s="163"/>
      <c r="I4" s="225" t="s">
        <v>586</v>
      </c>
    </row>
    <row r="5" spans="1:9" s="118" customFormat="1" ht="14.25" customHeight="1"/>
    <row r="6" spans="1:9" s="118" customFormat="1" ht="14.25" customHeight="1"/>
    <row r="7" spans="1:9" s="118" customFormat="1" ht="14.25" customHeight="1"/>
    <row r="8" spans="1:9" ht="18.75" customHeight="1">
      <c r="A8" s="34" t="s">
        <v>112</v>
      </c>
      <c r="B8" s="88"/>
      <c r="C8" s="110">
        <v>2015</v>
      </c>
      <c r="D8" s="110">
        <v>2018</v>
      </c>
      <c r="E8" s="110">
        <v>2019</v>
      </c>
      <c r="F8" s="110">
        <v>2020</v>
      </c>
      <c r="G8" s="110">
        <v>2021</v>
      </c>
      <c r="H8" s="110" t="s">
        <v>891</v>
      </c>
      <c r="I8" s="248" t="s">
        <v>112</v>
      </c>
    </row>
    <row r="9" spans="1:9" s="118" customFormat="1" ht="14.25" customHeight="1"/>
    <row r="10" spans="1:9" s="118" customFormat="1" ht="14.25" customHeight="1">
      <c r="A10" s="247" t="s">
        <v>769</v>
      </c>
      <c r="B10" s="285"/>
      <c r="C10" s="301">
        <v>110499.2560769299</v>
      </c>
      <c r="D10" s="301">
        <v>134645.84519881051</v>
      </c>
      <c r="E10" s="301">
        <v>141875.87941839101</v>
      </c>
      <c r="F10" s="301">
        <v>155341.1356715892</v>
      </c>
      <c r="G10" s="301">
        <v>166849.71971822556</v>
      </c>
      <c r="H10" s="301">
        <v>175321.54534324582</v>
      </c>
      <c r="I10" s="246" t="s">
        <v>769</v>
      </c>
    </row>
    <row r="11" spans="1:9" s="118" customFormat="1" ht="14.25" customHeight="1">
      <c r="A11" s="75"/>
      <c r="B11" s="285"/>
      <c r="C11" s="285"/>
      <c r="D11" s="285"/>
      <c r="E11" s="285"/>
      <c r="F11" s="285"/>
      <c r="G11" s="285"/>
      <c r="H11" s="285"/>
      <c r="I11" s="75"/>
    </row>
    <row r="12" spans="1:9" s="118" customFormat="1" ht="14.25" customHeight="1">
      <c r="A12" s="75" t="s">
        <v>27</v>
      </c>
      <c r="C12" s="281">
        <v>1562961.774146484</v>
      </c>
      <c r="D12" s="281">
        <v>1926866.3282571912</v>
      </c>
      <c r="E12" s="281">
        <v>2011080.8901448252</v>
      </c>
      <c r="F12" s="281">
        <v>2134715.7190635451</v>
      </c>
      <c r="G12" s="281">
        <v>2222948.7179487185</v>
      </c>
      <c r="H12" s="281">
        <v>2361990.9502262445</v>
      </c>
      <c r="I12" s="312" t="s">
        <v>28</v>
      </c>
    </row>
    <row r="13" spans="1:9" s="118" customFormat="1" ht="14.25" customHeight="1">
      <c r="A13" s="75" t="s">
        <v>51</v>
      </c>
      <c r="C13" s="281">
        <v>1676742.5569176883</v>
      </c>
      <c r="D13" s="281">
        <v>1857768.9243027889</v>
      </c>
      <c r="E13" s="281">
        <v>1962610.5263157897</v>
      </c>
      <c r="F13" s="281">
        <v>2062860.2620087336</v>
      </c>
      <c r="G13" s="281">
        <v>2094189.1891891891</v>
      </c>
      <c r="H13" s="281">
        <v>2192476.6355140186</v>
      </c>
      <c r="I13" s="312" t="s">
        <v>52</v>
      </c>
    </row>
    <row r="14" spans="1:9" s="118" customFormat="1" ht="14.25" customHeight="1">
      <c r="A14" s="75" t="s">
        <v>66</v>
      </c>
      <c r="C14" s="281">
        <v>1461812.1194605008</v>
      </c>
      <c r="D14" s="281">
        <v>1635246.067761733</v>
      </c>
      <c r="E14" s="281">
        <v>1622251.6545463863</v>
      </c>
      <c r="F14" s="281">
        <v>1734926.7823875069</v>
      </c>
      <c r="G14" s="281">
        <v>1793396.4276337114</v>
      </c>
      <c r="H14" s="281">
        <v>1845132.0683030304</v>
      </c>
      <c r="I14" s="36" t="s">
        <v>109</v>
      </c>
    </row>
    <row r="15" spans="1:9" s="118" customFormat="1" ht="14.25" customHeight="1">
      <c r="A15" s="75" t="s">
        <v>24</v>
      </c>
      <c r="C15" s="281">
        <v>691946.21372965316</v>
      </c>
      <c r="D15" s="281">
        <v>793853.89703767619</v>
      </c>
      <c r="E15" s="281">
        <v>852044.738500315</v>
      </c>
      <c r="F15" s="281">
        <v>916608.26446280989</v>
      </c>
      <c r="G15" s="281">
        <v>965378.20957668265</v>
      </c>
      <c r="H15" s="281">
        <v>1011650.2012440541</v>
      </c>
      <c r="I15" s="312" t="s">
        <v>25</v>
      </c>
    </row>
    <row r="16" spans="1:9" s="118" customFormat="1" ht="14.25" customHeight="1">
      <c r="A16" s="247" t="s">
        <v>60</v>
      </c>
      <c r="B16" s="252"/>
      <c r="C16" s="283">
        <v>760269.70942832367</v>
      </c>
      <c r="D16" s="283">
        <v>853516.53599009605</v>
      </c>
      <c r="E16" s="283">
        <v>891852.39852398518</v>
      </c>
      <c r="F16" s="283">
        <v>924921.68330048944</v>
      </c>
      <c r="G16" s="283">
        <v>932217.55950429488</v>
      </c>
      <c r="H16" s="283">
        <v>986743.15975286858</v>
      </c>
      <c r="I16" s="313" t="s">
        <v>70</v>
      </c>
    </row>
    <row r="17" spans="1:9" s="118" customFormat="1" ht="14.25" customHeight="1">
      <c r="A17" s="75" t="s">
        <v>42</v>
      </c>
      <c r="C17" s="281">
        <v>846470.58823529421</v>
      </c>
      <c r="D17" s="281">
        <v>919677.41935483878</v>
      </c>
      <c r="E17" s="281">
        <v>947460.31746031751</v>
      </c>
      <c r="F17" s="281">
        <v>1018913.8576779026</v>
      </c>
      <c r="G17" s="281">
        <v>1003838.3838383838</v>
      </c>
      <c r="H17" s="281">
        <v>965488.21548821556</v>
      </c>
      <c r="I17" s="312" t="s">
        <v>42</v>
      </c>
    </row>
    <row r="18" spans="1:9" s="118" customFormat="1" ht="14.25" customHeight="1">
      <c r="A18" s="75" t="s">
        <v>49</v>
      </c>
      <c r="C18" s="281">
        <v>378481.62475822051</v>
      </c>
      <c r="D18" s="281">
        <v>577045.61911658221</v>
      </c>
      <c r="E18" s="281">
        <v>664077.66990291257</v>
      </c>
      <c r="F18" s="281">
        <v>784011.09057301295</v>
      </c>
      <c r="G18" s="281">
        <v>838700</v>
      </c>
      <c r="H18" s="281">
        <v>942333.33333333337</v>
      </c>
      <c r="I18" s="36" t="s">
        <v>50</v>
      </c>
    </row>
    <row r="19" spans="1:9" s="118" customFormat="1" ht="14.25" customHeight="1">
      <c r="A19" s="75" t="s">
        <v>44</v>
      </c>
      <c r="C19" s="281">
        <v>489110.49152542377</v>
      </c>
      <c r="D19" s="281">
        <v>611129.52323838091</v>
      </c>
      <c r="E19" s="281">
        <v>634186.7469879518</v>
      </c>
      <c r="F19" s="281">
        <v>721515.27096774208</v>
      </c>
      <c r="G19" s="281">
        <v>735127.34427860694</v>
      </c>
      <c r="H19" s="281">
        <v>762456.26825127343</v>
      </c>
      <c r="I19" s="312" t="s">
        <v>45</v>
      </c>
    </row>
    <row r="20" spans="1:9" s="118" customFormat="1" ht="14.25" customHeight="1">
      <c r="A20" s="75" t="s">
        <v>18</v>
      </c>
      <c r="C20" s="281">
        <v>397639.77825545875</v>
      </c>
      <c r="D20" s="281">
        <v>521588.45278725825</v>
      </c>
      <c r="E20" s="281">
        <v>565440</v>
      </c>
      <c r="F20" s="281">
        <v>608485.52</v>
      </c>
      <c r="G20" s="281">
        <v>646024.57627118647</v>
      </c>
      <c r="H20" s="281">
        <v>677724.54545454553</v>
      </c>
      <c r="I20" s="312" t="s">
        <v>19</v>
      </c>
    </row>
    <row r="21" spans="1:9" s="118" customFormat="1" ht="14.25" customHeight="1">
      <c r="A21" s="75" t="s">
        <v>14</v>
      </c>
      <c r="C21" s="281">
        <v>446175.30543990177</v>
      </c>
      <c r="D21" s="281">
        <v>526751.00137027306</v>
      </c>
      <c r="E21" s="281">
        <v>552026.34501590207</v>
      </c>
      <c r="F21" s="281">
        <v>578405.08785936737</v>
      </c>
      <c r="G21" s="281">
        <v>593332.56787808938</v>
      </c>
      <c r="H21" s="281">
        <v>612516.32698395313</v>
      </c>
      <c r="I21" s="312" t="s">
        <v>93</v>
      </c>
    </row>
    <row r="22" spans="1:9" s="118" customFormat="1" ht="14.25" customHeight="1">
      <c r="A22" s="75" t="s">
        <v>61</v>
      </c>
      <c r="C22" s="281">
        <v>316826.76382908243</v>
      </c>
      <c r="D22" s="281">
        <v>415264.30409819836</v>
      </c>
      <c r="E22" s="281">
        <v>443766.79760181933</v>
      </c>
      <c r="F22" s="281">
        <v>498599.12585453322</v>
      </c>
      <c r="G22" s="281">
        <v>516963.97341727879</v>
      </c>
      <c r="H22" s="281">
        <v>551223.0564301284</v>
      </c>
      <c r="I22" s="312" t="s">
        <v>17</v>
      </c>
    </row>
    <row r="23" spans="1:9" s="118" customFormat="1" ht="14.25" customHeight="1">
      <c r="A23" s="75" t="s">
        <v>22</v>
      </c>
      <c r="C23" s="281">
        <v>374277.38469601679</v>
      </c>
      <c r="D23" s="281">
        <v>443748.2019562716</v>
      </c>
      <c r="E23" s="281">
        <v>470953.63739163207</v>
      </c>
      <c r="F23" s="281">
        <v>496538.45263360988</v>
      </c>
      <c r="G23" s="281">
        <v>524346.51162790693</v>
      </c>
      <c r="H23" s="281">
        <v>537706.30226392008</v>
      </c>
      <c r="I23" s="312" t="s">
        <v>23</v>
      </c>
    </row>
    <row r="24" spans="1:9" s="118" customFormat="1" ht="14.25" customHeight="1">
      <c r="A24" s="75" t="s">
        <v>15</v>
      </c>
      <c r="C24" s="281">
        <v>418899.5801984056</v>
      </c>
      <c r="D24" s="281">
        <v>465326.96053756651</v>
      </c>
      <c r="E24" s="281">
        <v>489791.87490391254</v>
      </c>
      <c r="F24" s="281">
        <v>500350.04265346297</v>
      </c>
      <c r="G24" s="281">
        <v>515314.50951171794</v>
      </c>
      <c r="H24" s="281">
        <v>533634.65057920804</v>
      </c>
      <c r="I24" s="312" t="s">
        <v>16</v>
      </c>
    </row>
    <row r="25" spans="1:9" s="118" customFormat="1" ht="14.25" customHeight="1">
      <c r="A25" s="75" t="s">
        <v>37</v>
      </c>
      <c r="C25" s="281">
        <v>376856.49072753213</v>
      </c>
      <c r="D25" s="281">
        <v>427937.15846994537</v>
      </c>
      <c r="E25" s="281">
        <v>450539.34426229511</v>
      </c>
      <c r="F25" s="281">
        <v>467839.89071038249</v>
      </c>
      <c r="G25" s="281">
        <v>493988.5245901639</v>
      </c>
      <c r="H25" s="281">
        <v>497720.21857923502</v>
      </c>
      <c r="I25" s="312" t="s">
        <v>38</v>
      </c>
    </row>
    <row r="26" spans="1:9" s="118" customFormat="1" ht="14.25" customHeight="1">
      <c r="A26" s="75" t="s">
        <v>33</v>
      </c>
      <c r="C26" s="281">
        <v>299833.45642540621</v>
      </c>
      <c r="D26" s="281">
        <v>367209.9846860643</v>
      </c>
      <c r="E26" s="281">
        <v>397049.49832775915</v>
      </c>
      <c r="F26" s="281">
        <v>432050.78994614002</v>
      </c>
      <c r="G26" s="281">
        <v>452119.70703124994</v>
      </c>
      <c r="H26" s="281">
        <v>475500.04210526322</v>
      </c>
      <c r="I26" s="312" t="s">
        <v>33</v>
      </c>
    </row>
    <row r="27" spans="1:9" s="118" customFormat="1" ht="14.25" customHeight="1">
      <c r="A27" s="75" t="s">
        <v>36</v>
      </c>
      <c r="C27" s="281">
        <v>366140.72727272724</v>
      </c>
      <c r="D27" s="281">
        <v>410847.5</v>
      </c>
      <c r="E27" s="281">
        <v>420316.59574468085</v>
      </c>
      <c r="F27" s="281">
        <v>434144.34782608703</v>
      </c>
      <c r="G27" s="281">
        <v>443454.44444444444</v>
      </c>
      <c r="H27" s="281">
        <v>438293.86363636359</v>
      </c>
      <c r="I27" s="312" t="s">
        <v>36</v>
      </c>
    </row>
    <row r="28" spans="1:9" s="118" customFormat="1" ht="14.25" customHeight="1">
      <c r="A28" s="75" t="s">
        <v>46</v>
      </c>
      <c r="C28" s="281">
        <v>377909.09090909094</v>
      </c>
      <c r="D28" s="281">
        <v>420937.49999999994</v>
      </c>
      <c r="E28" s="281">
        <v>423282.05128205131</v>
      </c>
      <c r="F28" s="281">
        <v>425353.53535353532</v>
      </c>
      <c r="G28" s="281">
        <v>399393.93939393939</v>
      </c>
      <c r="H28" s="281">
        <v>393636.36363636365</v>
      </c>
      <c r="I28" s="312" t="s">
        <v>46</v>
      </c>
    </row>
    <row r="29" spans="1:9" s="118" customFormat="1" ht="14.25" customHeight="1">
      <c r="A29" s="75" t="s">
        <v>34</v>
      </c>
      <c r="C29" s="281">
        <v>234579.39759036142</v>
      </c>
      <c r="D29" s="281">
        <v>279617.73962804006</v>
      </c>
      <c r="E29" s="281">
        <v>296020.45112781954</v>
      </c>
      <c r="F29" s="281">
        <v>316156.80751173716</v>
      </c>
      <c r="G29" s="281">
        <v>347710.83333333331</v>
      </c>
      <c r="H29" s="281">
        <v>359000.17543859652</v>
      </c>
      <c r="I29" s="36" t="s">
        <v>35</v>
      </c>
    </row>
    <row r="30" spans="1:9" s="118" customFormat="1" ht="14.25" customHeight="1">
      <c r="A30" s="75" t="s">
        <v>20</v>
      </c>
      <c r="C30" s="281">
        <v>233333.33333333334</v>
      </c>
      <c r="D30" s="281">
        <v>235709.14326853849</v>
      </c>
      <c r="E30" s="281">
        <v>249765.15151515149</v>
      </c>
      <c r="F30" s="281">
        <v>274702.57234726689</v>
      </c>
      <c r="G30" s="281">
        <v>296220.83333333331</v>
      </c>
      <c r="H30" s="281">
        <v>300543.47826086957</v>
      </c>
      <c r="I30" s="312" t="s">
        <v>21</v>
      </c>
    </row>
    <row r="31" spans="1:9" s="118" customFormat="1" ht="14.25" customHeight="1">
      <c r="A31" s="75" t="s">
        <v>29</v>
      </c>
      <c r="C31" s="281">
        <v>106168.89742512454</v>
      </c>
      <c r="D31" s="281">
        <v>143740.21968101113</v>
      </c>
      <c r="E31" s="281">
        <v>147662.44923461418</v>
      </c>
      <c r="F31" s="281">
        <v>154817.20430107525</v>
      </c>
      <c r="G31" s="281">
        <v>160471.76135411431</v>
      </c>
      <c r="H31" s="281">
        <v>170096.64336871172</v>
      </c>
      <c r="I31" s="312" t="s">
        <v>30</v>
      </c>
    </row>
    <row r="32" spans="1:9" s="118" customFormat="1" ht="14.25" customHeight="1">
      <c r="A32" s="75" t="s">
        <v>40</v>
      </c>
      <c r="C32" s="281">
        <v>50257.625721352015</v>
      </c>
      <c r="D32" s="281">
        <v>71183.732752360214</v>
      </c>
      <c r="E32" s="281">
        <v>78794.26915647136</v>
      </c>
      <c r="F32" s="281">
        <v>87715.249423042798</v>
      </c>
      <c r="G32" s="281">
        <v>98411.010633012018</v>
      </c>
      <c r="H32" s="281">
        <v>107400.46321826402</v>
      </c>
      <c r="I32" s="312" t="s">
        <v>41</v>
      </c>
    </row>
    <row r="33" spans="1:9" s="118" customFormat="1" ht="14.25" customHeight="1">
      <c r="A33" s="75" t="s">
        <v>31</v>
      </c>
      <c r="C33" s="281">
        <v>49948.037735849059</v>
      </c>
      <c r="D33" s="281">
        <v>60560.470085470086</v>
      </c>
      <c r="E33" s="281">
        <v>66832.995391705073</v>
      </c>
      <c r="F33" s="281">
        <v>74109.099999999991</v>
      </c>
      <c r="G33" s="281">
        <v>87535.941176470587</v>
      </c>
      <c r="H33" s="281">
        <v>92172.666666666672</v>
      </c>
      <c r="I33" s="36" t="s">
        <v>32</v>
      </c>
    </row>
    <row r="34" spans="1:9" s="118" customFormat="1" ht="14.25" customHeight="1">
      <c r="A34" s="75" t="s">
        <v>65</v>
      </c>
      <c r="C34" s="281">
        <v>65798.958333333328</v>
      </c>
      <c r="D34" s="281">
        <v>69113.18681318681</v>
      </c>
      <c r="E34" s="281">
        <v>70002.247191011236</v>
      </c>
      <c r="F34" s="281">
        <v>72488.505747126444</v>
      </c>
      <c r="G34" s="281">
        <v>75285.882352941175</v>
      </c>
      <c r="H34" s="281">
        <v>75370.68433734939</v>
      </c>
      <c r="I34" s="312" t="s">
        <v>39</v>
      </c>
    </row>
    <row r="35" spans="1:9" s="118" customFormat="1" ht="14.25" customHeight="1">
      <c r="A35" s="75" t="s">
        <v>63</v>
      </c>
      <c r="C35" s="281">
        <v>32356.597803833985</v>
      </c>
      <c r="D35" s="281">
        <v>43627.10594243525</v>
      </c>
      <c r="E35" s="281">
        <v>50273.708433266351</v>
      </c>
      <c r="F35" s="281">
        <v>54305.956021552345</v>
      </c>
      <c r="G35" s="281">
        <v>61719.545321576334</v>
      </c>
      <c r="H35" s="281">
        <v>70764.681266564367</v>
      </c>
      <c r="I35" s="36" t="s">
        <v>53</v>
      </c>
    </row>
    <row r="36" spans="1:9" s="118" customFormat="1" ht="14.25" customHeight="1">
      <c r="A36" s="75" t="s">
        <v>47</v>
      </c>
      <c r="C36" s="281">
        <v>22845.333333333332</v>
      </c>
      <c r="D36" s="281">
        <v>37293.36099585062</v>
      </c>
      <c r="E36" s="281">
        <v>42169.230769230766</v>
      </c>
      <c r="F36" s="281">
        <v>50099.999999999993</v>
      </c>
      <c r="G36" s="281">
        <v>52236.25</v>
      </c>
      <c r="H36" s="281">
        <v>51382</v>
      </c>
      <c r="I36" s="312" t="s">
        <v>48</v>
      </c>
    </row>
    <row r="37" spans="1:9" s="118" customFormat="1" ht="14.25" customHeight="1">
      <c r="A37" s="75" t="s">
        <v>509</v>
      </c>
      <c r="C37" s="281">
        <v>30701.172307011726</v>
      </c>
      <c r="D37" s="281">
        <v>39263.024142312584</v>
      </c>
      <c r="E37" s="281">
        <v>42816.297355253751</v>
      </c>
      <c r="F37" s="281">
        <v>45846.153846153844</v>
      </c>
      <c r="G37" s="281">
        <v>46500</v>
      </c>
      <c r="H37" s="281">
        <v>47454.545454545456</v>
      </c>
      <c r="I37" s="36" t="s">
        <v>510</v>
      </c>
    </row>
    <row r="38" spans="1:9" s="118" customFormat="1" ht="14.25" customHeight="1">
      <c r="A38" s="75" t="s">
        <v>64</v>
      </c>
      <c r="C38" s="281">
        <v>6420.9338709677422</v>
      </c>
      <c r="D38" s="281">
        <v>7140.3099740340813</v>
      </c>
      <c r="E38" s="281">
        <v>7017.6590038314171</v>
      </c>
      <c r="F38" s="281">
        <v>7744.4435090082497</v>
      </c>
      <c r="G38" s="281">
        <v>8082.3933333333343</v>
      </c>
      <c r="H38" s="281">
        <v>8521.9966014823531</v>
      </c>
      <c r="I38" s="312" t="s">
        <v>43</v>
      </c>
    </row>
    <row r="39" spans="1:9" s="118" customFormat="1" ht="14.25" customHeight="1">
      <c r="A39" s="75"/>
      <c r="B39" s="285"/>
      <c r="C39" s="264"/>
      <c r="D39" s="264"/>
      <c r="E39" s="264"/>
      <c r="F39" s="264"/>
      <c r="G39" s="264"/>
      <c r="H39" s="264"/>
      <c r="I39" s="312"/>
    </row>
    <row r="40" spans="1:9" s="118" customFormat="1" ht="14.25" customHeight="1">
      <c r="A40" s="247" t="s">
        <v>94</v>
      </c>
      <c r="B40" s="307"/>
      <c r="C40" s="285"/>
      <c r="D40" s="265"/>
      <c r="E40" s="265"/>
      <c r="F40" s="265"/>
      <c r="G40" s="265"/>
      <c r="H40" s="265"/>
      <c r="I40" s="246" t="s">
        <v>97</v>
      </c>
    </row>
    <row r="41" spans="1:9" s="118" customFormat="1" ht="14.25" customHeight="1">
      <c r="A41" s="75"/>
      <c r="I41" s="75"/>
    </row>
    <row r="42" spans="1:9" s="118" customFormat="1" ht="14.25" customHeight="1">
      <c r="A42" s="75" t="s">
        <v>72</v>
      </c>
      <c r="C42" s="281">
        <v>2172500.5256571877</v>
      </c>
      <c r="D42" s="281">
        <v>2634099.5578648443</v>
      </c>
      <c r="E42" s="281">
        <v>2896615.6538802003</v>
      </c>
      <c r="F42" s="281">
        <v>3199766.5726759764</v>
      </c>
      <c r="G42" s="281">
        <v>3438771.8853984321</v>
      </c>
      <c r="H42" s="281">
        <v>3676806.8898009458</v>
      </c>
      <c r="I42" s="312" t="s">
        <v>98</v>
      </c>
    </row>
    <row r="43" spans="1:9" s="118" customFormat="1" ht="14.25" customHeight="1">
      <c r="A43" s="75" t="s">
        <v>271</v>
      </c>
      <c r="C43" s="281">
        <v>1944692.0182214298</v>
      </c>
      <c r="D43" s="281">
        <v>2837600</v>
      </c>
      <c r="E43" s="281">
        <v>3059440.5594405597</v>
      </c>
      <c r="F43" s="281">
        <v>2993050.8474576273</v>
      </c>
      <c r="G43" s="281">
        <v>3076031.6066725194</v>
      </c>
      <c r="H43" s="281">
        <v>3314505.2833813643</v>
      </c>
      <c r="I43" s="36" t="s">
        <v>272</v>
      </c>
    </row>
    <row r="44" spans="1:9" s="118" customFormat="1" ht="14.25" customHeight="1">
      <c r="A44" s="75" t="s">
        <v>108</v>
      </c>
      <c r="C44" s="281">
        <v>1775280.8988764044</v>
      </c>
      <c r="D44" s="281">
        <v>2150841.7508417512</v>
      </c>
      <c r="E44" s="281">
        <v>2161308.8003129498</v>
      </c>
      <c r="F44" s="281">
        <v>2272596.8436154951</v>
      </c>
      <c r="G44" s="281">
        <v>2338192.4198250729</v>
      </c>
      <c r="H44" s="281">
        <v>2458270.1062215478</v>
      </c>
      <c r="I44" s="312" t="s">
        <v>95</v>
      </c>
    </row>
    <row r="45" spans="1:9" s="118" customFormat="1" ht="14.25" customHeight="1">
      <c r="A45" s="75" t="s">
        <v>5</v>
      </c>
      <c r="C45" s="281">
        <v>1661184.7180463537</v>
      </c>
      <c r="D45" s="281">
        <v>1816705.0597197425</v>
      </c>
      <c r="E45" s="281">
        <v>1750132.161944102</v>
      </c>
      <c r="F45" s="281">
        <v>1970271.889928981</v>
      </c>
      <c r="G45" s="281">
        <v>2051436.5530937393</v>
      </c>
      <c r="H45" s="281">
        <v>2011848.3112817076</v>
      </c>
      <c r="I45" s="36" t="s">
        <v>6</v>
      </c>
    </row>
    <row r="46" spans="1:9" s="118" customFormat="1" ht="14.25" customHeight="1">
      <c r="A46" s="75" t="s">
        <v>54</v>
      </c>
      <c r="C46" s="281">
        <v>1803425.2297410192</v>
      </c>
      <c r="D46" s="281">
        <v>1899654.8748921484</v>
      </c>
      <c r="E46" s="281">
        <v>1925430.8828702075</v>
      </c>
      <c r="F46" s="281">
        <v>1966186.5998747651</v>
      </c>
      <c r="G46" s="281">
        <v>1993384.0855537427</v>
      </c>
      <c r="H46" s="281">
        <v>1959197.4228447259</v>
      </c>
      <c r="I46" s="36" t="s">
        <v>55</v>
      </c>
    </row>
    <row r="47" spans="1:9" s="118" customFormat="1" ht="14.25" customHeight="1">
      <c r="A47" s="75" t="s">
        <v>67</v>
      </c>
      <c r="C47" s="281">
        <v>1139056.7428150333</v>
      </c>
      <c r="D47" s="281">
        <v>1211748.0981883775</v>
      </c>
      <c r="E47" s="281">
        <v>1282414.6121713491</v>
      </c>
      <c r="F47" s="281">
        <v>1316651.2721471156</v>
      </c>
      <c r="G47" s="281">
        <v>1352646.576288749</v>
      </c>
      <c r="H47" s="281">
        <v>1386895.1972861988</v>
      </c>
      <c r="I47" s="312" t="s">
        <v>26</v>
      </c>
    </row>
    <row r="48" spans="1:9" s="118" customFormat="1" ht="14.25" customHeight="1">
      <c r="A48" s="75" t="s">
        <v>71</v>
      </c>
      <c r="C48" s="281">
        <v>1064865.8683961085</v>
      </c>
      <c r="D48" s="281">
        <v>961799.30425486062</v>
      </c>
      <c r="E48" s="281">
        <v>1035300.1595550902</v>
      </c>
      <c r="F48" s="281">
        <v>1099470.1001864744</v>
      </c>
      <c r="G48" s="281">
        <v>1139182.9540175581</v>
      </c>
      <c r="H48" s="281">
        <v>1181435.2493372113</v>
      </c>
      <c r="I48" s="36" t="s">
        <v>88</v>
      </c>
    </row>
    <row r="49" spans="1:9" s="118" customFormat="1" ht="14.25" customHeight="1"/>
    <row r="50" spans="1:9" s="118" customFormat="1" ht="9" customHeight="1"/>
    <row r="51" spans="1:9" ht="12" customHeight="1">
      <c r="A51" s="552" t="s">
        <v>1</v>
      </c>
      <c r="B51" s="74" t="s">
        <v>2</v>
      </c>
      <c r="I51" s="309" t="s">
        <v>3</v>
      </c>
    </row>
    <row r="52" spans="1:9" ht="12" customHeight="1">
      <c r="A52" s="553"/>
      <c r="B52" s="57" t="s">
        <v>956</v>
      </c>
      <c r="I52" s="165"/>
    </row>
    <row r="53" spans="1:9" ht="12" customHeight="1">
      <c r="A53" s="553"/>
      <c r="B53" s="57" t="s">
        <v>277</v>
      </c>
      <c r="I53" s="165"/>
    </row>
    <row r="54" spans="1:9" ht="12" customHeight="1">
      <c r="A54" s="553"/>
      <c r="B54" s="154"/>
      <c r="I54" s="165"/>
    </row>
    <row r="55" spans="1:9" ht="23" customHeight="1">
      <c r="A55" s="1"/>
      <c r="B55" s="1"/>
      <c r="C55" s="200"/>
      <c r="D55" s="200"/>
      <c r="E55" s="200"/>
      <c r="F55" s="200"/>
      <c r="G55" s="200"/>
      <c r="H55" s="200"/>
      <c r="I55" s="109" t="s">
        <v>609</v>
      </c>
    </row>
    <row r="56" spans="1:9" ht="12" customHeight="1">
      <c r="A56" s="1"/>
      <c r="B56" s="3"/>
      <c r="C56" s="3"/>
      <c r="D56" s="3"/>
      <c r="E56" s="3"/>
      <c r="F56" s="3"/>
      <c r="G56" s="3"/>
      <c r="H56" s="3"/>
      <c r="I56" s="357" t="s">
        <v>986</v>
      </c>
    </row>
    <row r="57" spans="1:9" ht="18" customHeight="1">
      <c r="A57" s="559">
        <v>20</v>
      </c>
      <c r="B57" s="107" t="s">
        <v>813</v>
      </c>
      <c r="C57" s="5"/>
      <c r="D57" s="5"/>
      <c r="E57" s="5"/>
      <c r="F57" s="5"/>
      <c r="G57" s="5"/>
      <c r="H57" s="5"/>
      <c r="I57" s="310" t="s">
        <v>12</v>
      </c>
    </row>
    <row r="58" spans="1:9" ht="18" customHeight="1">
      <c r="A58" s="560"/>
      <c r="B58" s="241" t="s">
        <v>814</v>
      </c>
      <c r="C58" s="163"/>
      <c r="D58" s="163"/>
      <c r="E58" s="163"/>
      <c r="F58" s="163"/>
      <c r="G58" s="163"/>
      <c r="H58" s="163"/>
      <c r="I58" s="311" t="s">
        <v>13</v>
      </c>
    </row>
    <row r="59" spans="1:9" s="118" customFormat="1" ht="14.25" customHeight="1"/>
    <row r="60" spans="1:9" s="118" customFormat="1" ht="14.25" customHeight="1"/>
    <row r="61" spans="1:9" s="118" customFormat="1" ht="14.25" customHeight="1"/>
    <row r="62" spans="1:9" ht="18.75" customHeight="1">
      <c r="A62" s="34" t="s">
        <v>112</v>
      </c>
      <c r="B62" s="88"/>
      <c r="C62" s="110">
        <v>2015</v>
      </c>
      <c r="D62" s="110">
        <v>2018</v>
      </c>
      <c r="E62" s="110">
        <v>2019</v>
      </c>
      <c r="F62" s="110">
        <v>2020</v>
      </c>
      <c r="G62" s="110">
        <v>2021</v>
      </c>
      <c r="H62" s="110" t="s">
        <v>891</v>
      </c>
      <c r="I62" s="248" t="s">
        <v>112</v>
      </c>
    </row>
    <row r="63" spans="1:9" s="118" customFormat="1" ht="14.25" customHeight="1"/>
    <row r="64" spans="1:9" s="118" customFormat="1" ht="14.25" customHeight="1">
      <c r="A64" s="247" t="s">
        <v>94</v>
      </c>
      <c r="B64" s="252"/>
      <c r="C64" s="235"/>
      <c r="D64" s="236"/>
      <c r="E64" s="236"/>
      <c r="F64" s="236"/>
      <c r="G64" s="236"/>
      <c r="H64" s="236"/>
      <c r="I64" s="246" t="s">
        <v>97</v>
      </c>
    </row>
    <row r="65" spans="1:9" s="118" customFormat="1" ht="14.25" customHeight="1">
      <c r="A65" s="75"/>
      <c r="C65" s="235"/>
      <c r="D65" s="236"/>
      <c r="E65" s="236"/>
      <c r="F65" s="236"/>
      <c r="G65" s="236"/>
      <c r="H65" s="236"/>
      <c r="I65" s="36"/>
    </row>
    <row r="66" spans="1:9" s="118" customFormat="1" ht="14.25" customHeight="1">
      <c r="A66" s="75" t="s">
        <v>7</v>
      </c>
      <c r="B66" s="285"/>
      <c r="C66" s="281">
        <v>771337.84130788327</v>
      </c>
      <c r="D66" s="281">
        <v>952898.21144301898</v>
      </c>
      <c r="E66" s="281">
        <v>979944.07482402842</v>
      </c>
      <c r="F66" s="281">
        <v>1020307.0827142148</v>
      </c>
      <c r="G66" s="281">
        <v>1052853.6977491961</v>
      </c>
      <c r="H66" s="281">
        <v>1068898.2441729128</v>
      </c>
      <c r="I66" s="36" t="s">
        <v>7</v>
      </c>
    </row>
    <row r="67" spans="1:9" s="118" customFormat="1" ht="14.25" customHeight="1">
      <c r="A67" s="75" t="s">
        <v>96</v>
      </c>
      <c r="B67" s="285"/>
      <c r="C67" s="281">
        <v>573477.92804286804</v>
      </c>
      <c r="D67" s="281">
        <v>606884.4902386117</v>
      </c>
      <c r="E67" s="281">
        <v>656004.7003525265</v>
      </c>
      <c r="F67" s="281">
        <v>684233.52920783125</v>
      </c>
      <c r="G67" s="281">
        <v>734238.24451410666</v>
      </c>
      <c r="H67" s="281">
        <v>732708.46800258569</v>
      </c>
      <c r="I67" s="36" t="s">
        <v>96</v>
      </c>
    </row>
    <row r="68" spans="1:9" s="118" customFormat="1" ht="14.25" customHeight="1">
      <c r="A68" s="75" t="s">
        <v>56</v>
      </c>
      <c r="B68" s="285"/>
      <c r="C68" s="281">
        <v>561268.59007736389</v>
      </c>
      <c r="D68" s="281">
        <v>586257.60714285704</v>
      </c>
      <c r="E68" s="281">
        <v>583205.39910313906</v>
      </c>
      <c r="F68" s="281">
        <v>621736.96145124722</v>
      </c>
      <c r="G68" s="281">
        <v>626977.06422018341</v>
      </c>
      <c r="H68" s="281">
        <v>618955.91647331789</v>
      </c>
      <c r="I68" s="36" t="s">
        <v>57</v>
      </c>
    </row>
    <row r="69" spans="1:9" s="118" customFormat="1" ht="14.25" customHeight="1">
      <c r="A69" s="75" t="s">
        <v>4</v>
      </c>
      <c r="B69" s="285"/>
      <c r="C69" s="281">
        <v>416903.95480225986</v>
      </c>
      <c r="D69" s="281">
        <v>464280.25477707008</v>
      </c>
      <c r="E69" s="281">
        <v>487566.66666666669</v>
      </c>
      <c r="F69" s="281">
        <v>516541.66666666663</v>
      </c>
      <c r="G69" s="281">
        <v>550144.92753623193</v>
      </c>
      <c r="H69" s="281">
        <v>572744.36090225563</v>
      </c>
      <c r="I69" s="312" t="s">
        <v>4</v>
      </c>
    </row>
    <row r="70" spans="1:9" s="118" customFormat="1" ht="14.25" customHeight="1">
      <c r="A70" s="75" t="s">
        <v>269</v>
      </c>
      <c r="B70" s="285"/>
      <c r="C70" s="281">
        <v>394325.20916696981</v>
      </c>
      <c r="D70" s="281">
        <v>396618.73299650213</v>
      </c>
      <c r="E70" s="281">
        <v>406064.20927467296</v>
      </c>
      <c r="F70" s="281">
        <v>423732.2515212982</v>
      </c>
      <c r="G70" s="281">
        <v>428842.50474383298</v>
      </c>
      <c r="H70" s="281">
        <v>428881.65038002166</v>
      </c>
      <c r="I70" s="312" t="s">
        <v>270</v>
      </c>
    </row>
    <row r="71" spans="1:9" s="118" customFormat="1" ht="14.25" customHeight="1">
      <c r="A71" s="75" t="s">
        <v>267</v>
      </c>
      <c r="B71" s="285"/>
      <c r="C71" s="281">
        <v>91301.2987012987</v>
      </c>
      <c r="D71" s="281">
        <v>146572</v>
      </c>
      <c r="E71" s="281">
        <v>162880.79470198677</v>
      </c>
      <c r="F71" s="281">
        <v>196278.48101265825</v>
      </c>
      <c r="G71" s="281">
        <v>223140.00000000003</v>
      </c>
      <c r="H71" s="281">
        <v>262313.33333333331</v>
      </c>
      <c r="I71" s="36" t="s">
        <v>268</v>
      </c>
    </row>
    <row r="72" spans="1:9" s="118" customFormat="1" ht="14.25" customHeight="1">
      <c r="A72" s="75" t="s">
        <v>10</v>
      </c>
      <c r="B72" s="285"/>
      <c r="C72" s="281">
        <v>181139.95485327317</v>
      </c>
      <c r="D72" s="281">
        <v>197529.26337033301</v>
      </c>
      <c r="E72" s="281">
        <v>200673.81578947371</v>
      </c>
      <c r="F72" s="281">
        <v>213751.03964513444</v>
      </c>
      <c r="G72" s="281">
        <v>227375.10853835021</v>
      </c>
      <c r="H72" s="281">
        <v>221841.43983340773</v>
      </c>
      <c r="I72" s="36" t="s">
        <v>11</v>
      </c>
    </row>
    <row r="73" spans="1:9" s="118" customFormat="1" ht="14.25" customHeight="1">
      <c r="A73" s="75" t="s">
        <v>8</v>
      </c>
      <c r="B73" s="285"/>
      <c r="C73" s="281">
        <v>185733.97656788421</v>
      </c>
      <c r="D73" s="281">
        <v>199969.3376941946</v>
      </c>
      <c r="E73" s="281">
        <v>199076.01847963041</v>
      </c>
      <c r="F73" s="281">
        <v>205508.26289436797</v>
      </c>
      <c r="G73" s="281">
        <v>212634.65080251865</v>
      </c>
      <c r="H73" s="281">
        <v>210841.03650355845</v>
      </c>
      <c r="I73" s="36" t="s">
        <v>9</v>
      </c>
    </row>
    <row r="74" spans="1:9" s="118" customFormat="1" ht="14.25" customHeight="1">
      <c r="A74" s="75" t="s">
        <v>100</v>
      </c>
      <c r="B74" s="285"/>
      <c r="C74" s="281">
        <v>96995.891652892562</v>
      </c>
      <c r="D74" s="281">
        <v>133751.52042096612</v>
      </c>
      <c r="E74" s="281">
        <v>136796.93991128419</v>
      </c>
      <c r="F74" s="281">
        <v>142862.30611154655</v>
      </c>
      <c r="G74" s="281">
        <v>142862.30611154655</v>
      </c>
      <c r="H74" s="281">
        <v>142862.30611154655</v>
      </c>
      <c r="I74" s="36" t="s">
        <v>100</v>
      </c>
    </row>
    <row r="75" spans="1:9" s="118" customFormat="1" ht="14.25" customHeight="1">
      <c r="A75" s="75" t="s">
        <v>101</v>
      </c>
      <c r="B75" s="285"/>
      <c r="C75" s="281">
        <v>19873.75</v>
      </c>
      <c r="D75" s="281">
        <v>34166.666666666664</v>
      </c>
      <c r="E75" s="281">
        <v>44461.666666666664</v>
      </c>
      <c r="F75" s="281">
        <v>66153.846153846156</v>
      </c>
      <c r="G75" s="281">
        <v>92067.5</v>
      </c>
      <c r="H75" s="281">
        <v>131053.33333333334</v>
      </c>
      <c r="I75" s="36" t="s">
        <v>101</v>
      </c>
    </row>
    <row r="76" spans="1:9" s="118" customFormat="1" ht="14.25" customHeight="1">
      <c r="A76" s="75" t="s">
        <v>107</v>
      </c>
      <c r="B76" s="285"/>
      <c r="C76" s="281">
        <v>29639.235865693932</v>
      </c>
      <c r="D76" s="281">
        <v>30007.411580661559</v>
      </c>
      <c r="E76" s="281">
        <v>31178.81903193715</v>
      </c>
      <c r="F76" s="281">
        <v>31891.657748158748</v>
      </c>
      <c r="G76" s="281">
        <v>32076.811911788278</v>
      </c>
      <c r="H76" s="281">
        <v>31846.190301149145</v>
      </c>
      <c r="I76" s="312" t="s">
        <v>103</v>
      </c>
    </row>
    <row r="77" spans="1:9" s="118" customFormat="1" ht="14.25" customHeight="1">
      <c r="A77" s="75" t="s">
        <v>266</v>
      </c>
      <c r="B77" s="285"/>
      <c r="C77" s="281">
        <v>14234.333975899966</v>
      </c>
      <c r="D77" s="281">
        <v>18051.240532432432</v>
      </c>
      <c r="E77" s="281">
        <v>18237.710492668462</v>
      </c>
      <c r="F77" s="281">
        <v>19360.730873079261</v>
      </c>
      <c r="G77" s="281">
        <v>20112.161009054671</v>
      </c>
      <c r="H77" s="281">
        <v>19912.135380088002</v>
      </c>
      <c r="I77" s="312" t="s">
        <v>890</v>
      </c>
    </row>
    <row r="78" spans="1:9" s="118" customFormat="1" ht="14.25" customHeight="1">
      <c r="A78" s="75" t="s">
        <v>650</v>
      </c>
      <c r="B78" s="285"/>
      <c r="C78" s="281">
        <v>23282.218430034132</v>
      </c>
      <c r="D78" s="281">
        <v>19215.192802056557</v>
      </c>
      <c r="E78" s="281">
        <v>18780.507614213198</v>
      </c>
      <c r="F78" s="281">
        <v>18398.188405797104</v>
      </c>
      <c r="G78" s="281">
        <v>18398.188405797104</v>
      </c>
      <c r="H78" s="281">
        <v>18398.188405797104</v>
      </c>
      <c r="I78" s="36" t="s">
        <v>650</v>
      </c>
    </row>
    <row r="79" spans="1:9" s="118" customFormat="1" ht="14.25" customHeight="1">
      <c r="A79" s="75" t="s">
        <v>106</v>
      </c>
      <c r="B79" s="285"/>
      <c r="C79" s="281">
        <v>8280.8952837729812</v>
      </c>
      <c r="D79" s="281">
        <v>9567.2346640701071</v>
      </c>
      <c r="E79" s="281">
        <v>8047.5298126064736</v>
      </c>
      <c r="F79" s="281">
        <v>7924.6719160104985</v>
      </c>
      <c r="G79" s="281">
        <v>7742.272727272727</v>
      </c>
      <c r="H79" s="281">
        <v>7595.6</v>
      </c>
      <c r="I79" s="36" t="s">
        <v>280</v>
      </c>
    </row>
    <row r="80" spans="1:9" s="118" customFormat="1" ht="14.25" customHeight="1">
      <c r="A80" s="75" t="s">
        <v>404</v>
      </c>
      <c r="B80" s="285"/>
      <c r="C80" s="281">
        <v>5862.738882554162</v>
      </c>
      <c r="D80" s="281">
        <v>6389.8942356803673</v>
      </c>
      <c r="E80" s="281">
        <v>6627.9239179954448</v>
      </c>
      <c r="F80" s="281">
        <v>6909.305063291139</v>
      </c>
      <c r="G80" s="281">
        <v>7206.9406976744203</v>
      </c>
      <c r="H80" s="281">
        <v>7435.2941176470595</v>
      </c>
      <c r="I80" s="36" t="s">
        <v>405</v>
      </c>
    </row>
    <row r="81" spans="1:9" s="118" customFormat="1" ht="14.25" customHeight="1">
      <c r="A81" s="75" t="s">
        <v>275</v>
      </c>
      <c r="B81" s="285"/>
      <c r="C81" s="281">
        <v>7500.5080769986362</v>
      </c>
      <c r="D81" s="281">
        <v>7208.0797114300658</v>
      </c>
      <c r="E81" s="281">
        <v>7267.5355777644736</v>
      </c>
      <c r="F81" s="281">
        <v>7365.951080972306</v>
      </c>
      <c r="G81" s="281">
        <v>7388.4035310101935</v>
      </c>
      <c r="H81" s="281">
        <v>7408.025234296807</v>
      </c>
      <c r="I81" s="312" t="s">
        <v>276</v>
      </c>
    </row>
    <row r="82" spans="1:9" s="118" customFormat="1" ht="14.25" customHeight="1">
      <c r="A82" s="75" t="s">
        <v>288</v>
      </c>
      <c r="B82" s="285"/>
      <c r="C82" s="281">
        <v>2198.0184005661713</v>
      </c>
      <c r="D82" s="281">
        <v>2589.6134905238023</v>
      </c>
      <c r="E82" s="281">
        <v>2720.9126624357809</v>
      </c>
      <c r="F82" s="281">
        <v>2797.3053892215571</v>
      </c>
      <c r="G82" s="281">
        <v>2797.3053892215571</v>
      </c>
      <c r="H82" s="281">
        <v>2797.3053892215571</v>
      </c>
      <c r="I82" s="312" t="s">
        <v>288</v>
      </c>
    </row>
    <row r="83" spans="1:9" s="118" customFormat="1" ht="14.25" customHeight="1">
      <c r="A83" s="75" t="s">
        <v>299</v>
      </c>
      <c r="B83" s="285"/>
      <c r="C83" s="281">
        <v>1997.8039443155453</v>
      </c>
      <c r="D83" s="281">
        <v>1991.9896662624556</v>
      </c>
      <c r="E83" s="281">
        <v>2049.0226337448562</v>
      </c>
      <c r="F83" s="281">
        <v>2024.05</v>
      </c>
      <c r="G83" s="281">
        <v>2024.05</v>
      </c>
      <c r="H83" s="281">
        <v>2024.05</v>
      </c>
      <c r="I83" s="312" t="s">
        <v>300</v>
      </c>
    </row>
    <row r="84" spans="1:9" s="118" customFormat="1" ht="14.25" customHeight="1">
      <c r="A84" s="326" t="s">
        <v>104</v>
      </c>
      <c r="C84" s="264">
        <v>987.27779714186124</v>
      </c>
      <c r="D84" s="264">
        <v>1280.5381095605319</v>
      </c>
      <c r="E84" s="264">
        <v>1391.9252815623472</v>
      </c>
      <c r="F84" s="264">
        <v>1576.003126783899</v>
      </c>
      <c r="G84" s="264">
        <v>1703.5241176470588</v>
      </c>
      <c r="H84" s="264">
        <v>1786.2328358208954</v>
      </c>
      <c r="I84" s="312" t="s">
        <v>104</v>
      </c>
    </row>
    <row r="85" spans="1:9" s="118" customFormat="1" ht="14.25" customHeight="1"/>
    <row r="86" spans="1:9" s="118" customFormat="1" ht="14.25" customHeight="1"/>
    <row r="87" spans="1:9" s="118" customFormat="1" ht="14.25" customHeight="1"/>
    <row r="88" spans="1:9" s="118" customFormat="1" ht="14.25" customHeight="1"/>
    <row r="89" spans="1:9" s="118" customFormat="1" ht="14.25" customHeight="1"/>
    <row r="90" spans="1:9" s="118" customFormat="1" ht="14.25" customHeight="1"/>
    <row r="91" spans="1:9" s="118" customFormat="1" ht="14.25" customHeight="1"/>
    <row r="92" spans="1:9" s="118" customFormat="1" ht="14.25" customHeight="1"/>
    <row r="93" spans="1:9" s="118" customFormat="1" ht="14.25" customHeight="1"/>
    <row r="94" spans="1:9" s="118" customFormat="1" ht="14.25" customHeight="1"/>
    <row r="95" spans="1:9" s="118" customFormat="1" ht="14.25" customHeight="1"/>
    <row r="96" spans="1:9" s="118" customFormat="1" ht="14.25" customHeight="1"/>
    <row r="97" spans="1:9" s="118" customFormat="1" ht="14.25" customHeight="1"/>
    <row r="98" spans="1:9" s="118" customFormat="1" ht="14.25" customHeight="1"/>
    <row r="99" spans="1:9" s="118" customFormat="1" ht="14.25" customHeight="1"/>
    <row r="100" spans="1:9" s="118" customFormat="1" ht="14.25" customHeight="1"/>
    <row r="101" spans="1:9" s="118" customFormat="1" ht="14.25" customHeight="1"/>
    <row r="102" spans="1:9" s="118" customFormat="1" ht="14.25" customHeight="1"/>
    <row r="103" spans="1:9" s="118" customFormat="1" ht="14.25" customHeight="1"/>
    <row r="104" spans="1:9" s="118" customFormat="1" ht="9" customHeight="1"/>
    <row r="105" spans="1:9" ht="12" customHeight="1">
      <c r="A105" s="552"/>
      <c r="B105" s="57" t="s">
        <v>956</v>
      </c>
      <c r="I105" s="22"/>
    </row>
    <row r="106" spans="1:9" ht="12" customHeight="1">
      <c r="A106" s="553"/>
      <c r="B106" s="57" t="s">
        <v>277</v>
      </c>
    </row>
    <row r="107" spans="1:9" ht="12" customHeight="1">
      <c r="A107" s="553"/>
      <c r="B107" s="154"/>
    </row>
    <row r="108" spans="1:9" ht="12" customHeight="1">
      <c r="A108" s="553"/>
    </row>
  </sheetData>
  <mergeCells count="4">
    <mergeCell ref="A105:A108"/>
    <mergeCell ref="A57:A58"/>
    <mergeCell ref="A3:A4"/>
    <mergeCell ref="A51:A54"/>
  </mergeCells>
  <hyperlinks>
    <hyperlink ref="I3" location="'Inhoudsopgave Zuivel in cijfers'!A1" display="Terug naar inhoudsopgave" xr:uid="{F63895D5-5279-4DF0-B3C0-CDF15C3E5C87}"/>
    <hyperlink ref="I4" location="'Inhoudsopgave Zuivel in cijfers'!A1" display="Back to table of contents" xr:uid="{66C07230-3BD0-4367-880C-3BCCDE5B0F8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BBD25B"/>
  </sheetPr>
  <dimension ref="A1:K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10" ht="18.25" customHeight="1">
      <c r="A3" s="559">
        <v>21</v>
      </c>
      <c r="B3" s="107" t="s">
        <v>794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41" t="s">
        <v>795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0" ht="14.25" customHeight="1"/>
    <row r="6" spans="1:10" ht="14.25" customHeight="1"/>
    <row r="7" spans="1:10" ht="14.25" customHeight="1"/>
    <row r="8" spans="1:10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844</v>
      </c>
    </row>
    <row r="9" spans="1:10" s="118" customFormat="1" ht="14.25" customHeight="1"/>
    <row r="10" spans="1:10" s="118" customFormat="1" ht="14.25" customHeight="1">
      <c r="A10" s="323" t="s">
        <v>769</v>
      </c>
      <c r="C10" s="301">
        <v>136009.26579162499</v>
      </c>
      <c r="D10" s="301">
        <v>147871.20947470836</v>
      </c>
      <c r="E10" s="301">
        <v>152656.19988609792</v>
      </c>
      <c r="F10" s="301">
        <v>154713.24680120466</v>
      </c>
      <c r="G10" s="301">
        <v>154212.68879648685</v>
      </c>
      <c r="H10" s="301">
        <v>154321.70596357714</v>
      </c>
      <c r="I10" s="301">
        <v>154152.83661894177</v>
      </c>
      <c r="J10" s="313" t="s">
        <v>769</v>
      </c>
    </row>
    <row r="11" spans="1:10" s="118" customFormat="1" ht="14.25" customHeight="1">
      <c r="A11" s="528"/>
      <c r="C11" s="235"/>
      <c r="D11" s="235"/>
      <c r="E11" s="235"/>
      <c r="F11" s="235"/>
      <c r="G11" s="235"/>
      <c r="H11" s="235"/>
      <c r="I11" s="235"/>
      <c r="J11" s="36"/>
    </row>
    <row r="12" spans="1:10" s="118" customFormat="1" ht="14.25" customHeight="1">
      <c r="A12" s="324" t="s">
        <v>14</v>
      </c>
      <c r="C12" s="264">
        <v>29628.878000000001</v>
      </c>
      <c r="D12" s="264">
        <v>32684.572</v>
      </c>
      <c r="E12" s="264">
        <v>33080.178725077931</v>
      </c>
      <c r="F12" s="264">
        <v>33155.336446274654</v>
      </c>
      <c r="G12" s="264">
        <v>32506.91139633688</v>
      </c>
      <c r="H12" s="264">
        <v>32399.051115816204</v>
      </c>
      <c r="I12" s="264">
        <v>32597.521471180786</v>
      </c>
      <c r="J12" s="312" t="s">
        <v>93</v>
      </c>
    </row>
    <row r="13" spans="1:10" s="118" customFormat="1" ht="14.25" customHeight="1">
      <c r="A13" s="324" t="s">
        <v>15</v>
      </c>
      <c r="C13" s="264">
        <v>24010.153045999999</v>
      </c>
      <c r="D13" s="264">
        <v>25800.444044</v>
      </c>
      <c r="E13" s="264">
        <v>25061.997182999999</v>
      </c>
      <c r="F13" s="264">
        <v>25162.103295000001</v>
      </c>
      <c r="G13" s="264">
        <v>24758.800923999999</v>
      </c>
      <c r="H13" s="264">
        <v>24563.202966160949</v>
      </c>
      <c r="I13" s="264">
        <v>23929.512966160946</v>
      </c>
      <c r="J13" s="312" t="s">
        <v>16</v>
      </c>
    </row>
    <row r="14" spans="1:10" s="118" customFormat="1" ht="14.25" customHeight="1">
      <c r="A14" s="324" t="s">
        <v>31</v>
      </c>
      <c r="C14" s="264">
        <v>12279</v>
      </c>
      <c r="D14" s="264">
        <v>13236.23</v>
      </c>
      <c r="E14" s="264">
        <v>14502.76</v>
      </c>
      <c r="F14" s="264">
        <v>14821.82</v>
      </c>
      <c r="G14" s="264">
        <v>14881.11</v>
      </c>
      <c r="H14" s="264">
        <v>15208.49</v>
      </c>
      <c r="I14" s="264">
        <v>15420.979000000001</v>
      </c>
      <c r="J14" s="312" t="s">
        <v>32</v>
      </c>
    </row>
    <row r="15" spans="1:10" s="118" customFormat="1" ht="14.25" customHeight="1">
      <c r="A15" s="325" t="s">
        <v>60</v>
      </c>
      <c r="B15" s="252"/>
      <c r="C15" s="301">
        <v>12105.762535624999</v>
      </c>
      <c r="D15" s="301">
        <v>13886.326242708334</v>
      </c>
      <c r="E15" s="301">
        <v>14501.52</v>
      </c>
      <c r="F15" s="301">
        <v>14549.942999999999</v>
      </c>
      <c r="G15" s="301">
        <v>14217.25</v>
      </c>
      <c r="H15" s="301">
        <v>14533.74</v>
      </c>
      <c r="I15" s="301">
        <v>14650</v>
      </c>
      <c r="J15" s="313" t="s">
        <v>70</v>
      </c>
    </row>
    <row r="16" spans="1:10" s="118" customFormat="1" ht="14.25" customHeight="1">
      <c r="A16" s="324" t="s">
        <v>22</v>
      </c>
      <c r="C16" s="264">
        <v>11399.44</v>
      </c>
      <c r="D16" s="264">
        <v>11425.94</v>
      </c>
      <c r="E16" s="264">
        <v>12494.4</v>
      </c>
      <c r="F16" s="264">
        <v>12867.794</v>
      </c>
      <c r="G16" s="264">
        <v>13302.671</v>
      </c>
      <c r="H16" s="264">
        <v>13181.87</v>
      </c>
      <c r="I16" s="264">
        <v>13086.157000000001</v>
      </c>
      <c r="J16" s="312" t="s">
        <v>23</v>
      </c>
    </row>
    <row r="17" spans="1:10" s="118" customFormat="1" ht="14.25" customHeight="1">
      <c r="A17" s="324" t="s">
        <v>37</v>
      </c>
      <c r="C17" s="264">
        <v>5349.7</v>
      </c>
      <c r="D17" s="264">
        <v>6604.41</v>
      </c>
      <c r="E17" s="264">
        <v>8244.8700000000008</v>
      </c>
      <c r="F17" s="264">
        <v>8561.4699999999993</v>
      </c>
      <c r="G17" s="264">
        <v>9039.99</v>
      </c>
      <c r="H17" s="264">
        <v>9108.2800000000007</v>
      </c>
      <c r="I17" s="264">
        <v>8731.0013000000017</v>
      </c>
      <c r="J17" s="312" t="s">
        <v>38</v>
      </c>
    </row>
    <row r="18" spans="1:10" s="118" customFormat="1" ht="14.25" customHeight="1">
      <c r="A18" s="324" t="s">
        <v>18</v>
      </c>
      <c r="C18" s="264">
        <v>6357.14</v>
      </c>
      <c r="D18" s="264">
        <v>7029.4759999999997</v>
      </c>
      <c r="E18" s="264">
        <v>7463.808</v>
      </c>
      <c r="F18" s="264">
        <v>7606.0690000000004</v>
      </c>
      <c r="G18" s="264">
        <v>7623.09</v>
      </c>
      <c r="H18" s="264">
        <v>7454.97</v>
      </c>
      <c r="I18" s="264">
        <v>7471.2800000000016</v>
      </c>
      <c r="J18" s="312" t="s">
        <v>19</v>
      </c>
    </row>
    <row r="19" spans="1:10" s="118" customFormat="1" ht="14.25" customHeight="1">
      <c r="A19" s="324" t="s">
        <v>27</v>
      </c>
      <c r="C19" s="264">
        <v>4909.3999999999996</v>
      </c>
      <c r="D19" s="264">
        <v>5356.27</v>
      </c>
      <c r="E19" s="264">
        <v>5693.37</v>
      </c>
      <c r="F19" s="264">
        <v>5744.52</v>
      </c>
      <c r="G19" s="264">
        <v>5721.87</v>
      </c>
      <c r="H19" s="264">
        <v>5742</v>
      </c>
      <c r="I19" s="264">
        <v>5763.51</v>
      </c>
      <c r="J19" s="312" t="s">
        <v>28</v>
      </c>
    </row>
    <row r="20" spans="1:10" s="118" customFormat="1" ht="14.25" customHeight="1">
      <c r="A20" s="324" t="s">
        <v>61</v>
      </c>
      <c r="C20" s="264">
        <v>3358</v>
      </c>
      <c r="D20" s="264">
        <v>3826</v>
      </c>
      <c r="E20" s="264">
        <v>4293</v>
      </c>
      <c r="F20" s="264">
        <v>4449</v>
      </c>
      <c r="G20" s="264">
        <v>4434</v>
      </c>
      <c r="H20" s="264">
        <v>4552</v>
      </c>
      <c r="I20" s="264">
        <v>4702.0300000000016</v>
      </c>
      <c r="J20" s="312" t="s">
        <v>17</v>
      </c>
    </row>
    <row r="21" spans="1:10" s="118" customFormat="1" ht="14.25" customHeight="1">
      <c r="A21" s="324" t="s">
        <v>29</v>
      </c>
      <c r="C21" s="264">
        <v>3257.7</v>
      </c>
      <c r="D21" s="264">
        <v>3537.76</v>
      </c>
      <c r="E21" s="264">
        <v>3781.34</v>
      </c>
      <c r="F21" s="264">
        <v>3815.47</v>
      </c>
      <c r="G21" s="264">
        <v>3830.14</v>
      </c>
      <c r="H21" s="264">
        <v>3942.5</v>
      </c>
      <c r="I21" s="264">
        <v>3976.0620000000004</v>
      </c>
      <c r="J21" s="312" t="s">
        <v>30</v>
      </c>
    </row>
    <row r="22" spans="1:10" s="118" customFormat="1" ht="14.25" customHeight="1">
      <c r="A22" s="324" t="s">
        <v>64</v>
      </c>
      <c r="C22" s="264">
        <v>3943.8820000000001</v>
      </c>
      <c r="D22" s="264">
        <v>3980.9790000000003</v>
      </c>
      <c r="E22" s="264">
        <v>3663.2179999999998</v>
      </c>
      <c r="F22" s="264">
        <v>3679.54</v>
      </c>
      <c r="G22" s="264">
        <v>3637.0770000000002</v>
      </c>
      <c r="H22" s="264">
        <v>3621.8485556300002</v>
      </c>
      <c r="I22" s="264">
        <v>3692.5985556300002</v>
      </c>
      <c r="J22" s="312" t="s">
        <v>43</v>
      </c>
    </row>
    <row r="23" spans="1:10" s="118" customFormat="1" ht="14.25" customHeight="1">
      <c r="A23" s="324" t="s">
        <v>66</v>
      </c>
      <c r="C23" s="264">
        <v>2690.8719099999998</v>
      </c>
      <c r="D23" s="264">
        <v>3034.7219599999999</v>
      </c>
      <c r="E23" s="264">
        <v>3165.01297802</v>
      </c>
      <c r="F23" s="264">
        <v>3277.2766919300002</v>
      </c>
      <c r="G23" s="264">
        <v>3319.5767875500001</v>
      </c>
      <c r="H23" s="264">
        <v>3348.9147039700001</v>
      </c>
      <c r="I23" s="264">
        <v>3399.24470397</v>
      </c>
      <c r="J23" s="312" t="s">
        <v>109</v>
      </c>
    </row>
    <row r="24" spans="1:10" s="118" customFormat="1" ht="14.25" customHeight="1">
      <c r="A24" s="324" t="s">
        <v>24</v>
      </c>
      <c r="C24" s="264">
        <v>2862.21</v>
      </c>
      <c r="D24" s="264">
        <v>2933.16</v>
      </c>
      <c r="E24" s="264">
        <v>2704.39</v>
      </c>
      <c r="F24" s="264">
        <v>2772.74</v>
      </c>
      <c r="G24" s="264">
        <v>2782.22</v>
      </c>
      <c r="H24" s="264">
        <v>2764.84</v>
      </c>
      <c r="I24" s="264">
        <v>2818.5100000000007</v>
      </c>
      <c r="J24" s="312" t="s">
        <v>25</v>
      </c>
    </row>
    <row r="25" spans="1:10" s="118" customFormat="1" ht="14.25" customHeight="1">
      <c r="A25" s="324" t="s">
        <v>33</v>
      </c>
      <c r="C25" s="264">
        <v>2336.2563</v>
      </c>
      <c r="D25" s="264">
        <v>2435.8470000000002</v>
      </c>
      <c r="E25" s="264">
        <v>2374.3559999999998</v>
      </c>
      <c r="F25" s="264">
        <v>2406.5228999999999</v>
      </c>
      <c r="G25" s="264">
        <v>2314.8528999999999</v>
      </c>
      <c r="H25" s="264">
        <v>2258.6252000000004</v>
      </c>
      <c r="I25" s="264">
        <v>2239.0052000000005</v>
      </c>
      <c r="J25" s="312" t="s">
        <v>33</v>
      </c>
    </row>
    <row r="26" spans="1:10" s="118" customFormat="1" ht="14.25" customHeight="1">
      <c r="A26" s="324" t="s">
        <v>34</v>
      </c>
      <c r="C26" s="281">
        <v>1689.818</v>
      </c>
      <c r="D26" s="281">
        <v>1947.009</v>
      </c>
      <c r="E26" s="264">
        <v>1968.5360000000001</v>
      </c>
      <c r="F26" s="264">
        <v>2020.2420000000002</v>
      </c>
      <c r="G26" s="264">
        <v>2086.2649999999999</v>
      </c>
      <c r="H26" s="264">
        <v>2046.3010000000002</v>
      </c>
      <c r="I26" s="264">
        <v>1990.0510000000004</v>
      </c>
      <c r="J26" s="312" t="s">
        <v>35</v>
      </c>
    </row>
    <row r="27" spans="1:10" s="118" customFormat="1" ht="14.25" customHeight="1">
      <c r="A27" s="324" t="s">
        <v>36</v>
      </c>
      <c r="C27" s="264">
        <v>1918.25</v>
      </c>
      <c r="D27" s="264">
        <v>2013.7739999999999</v>
      </c>
      <c r="E27" s="264">
        <v>1975.4880000000001</v>
      </c>
      <c r="F27" s="264">
        <v>1997.0640000000001</v>
      </c>
      <c r="G27" s="264">
        <v>1995.5450000000001</v>
      </c>
      <c r="H27" s="264">
        <v>1928.4929999999999</v>
      </c>
      <c r="I27" s="264">
        <v>1969.0729999999996</v>
      </c>
      <c r="J27" s="312" t="s">
        <v>36</v>
      </c>
    </row>
    <row r="28" spans="1:10" s="118" customFormat="1" ht="14.25" customHeight="1">
      <c r="A28" s="324" t="s">
        <v>63</v>
      </c>
      <c r="C28" s="264">
        <v>1736.527</v>
      </c>
      <c r="D28" s="264">
        <v>1738.52</v>
      </c>
      <c r="E28" s="264">
        <v>1551.145</v>
      </c>
      <c r="F28" s="264">
        <v>1491.6759999999999</v>
      </c>
      <c r="G28" s="264">
        <v>1476.8869999999999</v>
      </c>
      <c r="H28" s="264">
        <v>1521.9359999999999</v>
      </c>
      <c r="I28" s="264">
        <v>1523.0360000000001</v>
      </c>
      <c r="J28" s="312" t="s">
        <v>53</v>
      </c>
    </row>
    <row r="29" spans="1:10" s="118" customFormat="1" ht="14.25" customHeight="1">
      <c r="A29" s="324" t="s">
        <v>40</v>
      </c>
      <c r="C29" s="264">
        <v>830.9</v>
      </c>
      <c r="D29" s="264">
        <v>975.4</v>
      </c>
      <c r="E29" s="264">
        <v>978.94</v>
      </c>
      <c r="F29" s="264">
        <v>988.2</v>
      </c>
      <c r="G29" s="264">
        <v>990.31</v>
      </c>
      <c r="H29" s="264">
        <v>973.8</v>
      </c>
      <c r="I29" s="264">
        <v>991.61</v>
      </c>
      <c r="J29" s="312" t="s">
        <v>41</v>
      </c>
    </row>
    <row r="30" spans="1:10" s="118" customFormat="1" ht="14.25" customHeight="1">
      <c r="A30" s="324" t="s">
        <v>51</v>
      </c>
      <c r="C30" s="264">
        <v>917.98</v>
      </c>
      <c r="D30" s="264">
        <v>957.42</v>
      </c>
      <c r="E30" s="264">
        <v>932.24</v>
      </c>
      <c r="F30" s="264">
        <v>944.79</v>
      </c>
      <c r="G30" s="264">
        <v>929.82</v>
      </c>
      <c r="H30" s="264">
        <v>938.38</v>
      </c>
      <c r="I30" s="264">
        <v>921.86</v>
      </c>
      <c r="J30" s="312" t="s">
        <v>52</v>
      </c>
    </row>
    <row r="31" spans="1:10" s="118" customFormat="1" ht="14.25" customHeight="1">
      <c r="A31" s="324" t="s">
        <v>49</v>
      </c>
      <c r="C31" s="264">
        <v>675.4</v>
      </c>
      <c r="D31" s="264">
        <v>782.7</v>
      </c>
      <c r="E31" s="264">
        <v>820.8</v>
      </c>
      <c r="F31" s="264">
        <v>848.3</v>
      </c>
      <c r="G31" s="264">
        <v>838.7</v>
      </c>
      <c r="H31" s="264">
        <v>848.1</v>
      </c>
      <c r="I31" s="264">
        <v>894.71299999999997</v>
      </c>
      <c r="J31" s="312" t="s">
        <v>50</v>
      </c>
    </row>
    <row r="32" spans="1:10" s="118" customFormat="1" ht="14.25" customHeight="1">
      <c r="A32" s="324" t="s">
        <v>47</v>
      </c>
      <c r="C32" s="264">
        <v>1124</v>
      </c>
      <c r="D32" s="264">
        <v>1028.04</v>
      </c>
      <c r="E32" s="264">
        <v>822.3</v>
      </c>
      <c r="F32" s="264">
        <v>881.76</v>
      </c>
      <c r="G32" s="264">
        <v>835.78</v>
      </c>
      <c r="H32" s="264">
        <v>770.73</v>
      </c>
      <c r="I32" s="264">
        <v>798.69</v>
      </c>
      <c r="J32" s="312" t="s">
        <v>48</v>
      </c>
    </row>
    <row r="33" spans="1:11" s="118" customFormat="1" ht="14.25" customHeight="1">
      <c r="A33" s="324" t="s">
        <v>20</v>
      </c>
      <c r="C33" s="235">
        <v>743.66</v>
      </c>
      <c r="D33" s="264">
        <v>770</v>
      </c>
      <c r="E33" s="264">
        <v>659.38</v>
      </c>
      <c r="F33" s="264">
        <v>683.46</v>
      </c>
      <c r="G33" s="264">
        <v>710.93</v>
      </c>
      <c r="H33" s="264">
        <v>691.25</v>
      </c>
      <c r="I33" s="264">
        <v>672.23</v>
      </c>
      <c r="J33" s="312" t="s">
        <v>21</v>
      </c>
    </row>
    <row r="34" spans="1:11" s="118" customFormat="1" ht="14.25" customHeight="1">
      <c r="A34" s="324" t="s">
        <v>65</v>
      </c>
      <c r="C34" s="264">
        <v>603.92999999999995</v>
      </c>
      <c r="D34" s="264">
        <v>631.66999999999996</v>
      </c>
      <c r="E34" s="264">
        <v>623.02</v>
      </c>
      <c r="F34" s="264">
        <v>630.65</v>
      </c>
      <c r="G34" s="264">
        <v>639.92999999999995</v>
      </c>
      <c r="H34" s="264">
        <v>625.57668000000001</v>
      </c>
      <c r="I34" s="264">
        <v>609.46668</v>
      </c>
      <c r="J34" s="36" t="s">
        <v>39</v>
      </c>
    </row>
    <row r="35" spans="1:11" s="118" customFormat="1" ht="14.25" customHeight="1">
      <c r="A35" s="324" t="s">
        <v>509</v>
      </c>
      <c r="C35" s="264">
        <v>792</v>
      </c>
      <c r="D35" s="264">
        <v>694</v>
      </c>
      <c r="E35" s="264">
        <v>599</v>
      </c>
      <c r="F35" s="264">
        <v>596</v>
      </c>
      <c r="G35" s="264">
        <v>558</v>
      </c>
      <c r="H35" s="264">
        <v>522</v>
      </c>
      <c r="I35" s="264">
        <v>493.59999999999997</v>
      </c>
      <c r="J35" s="36" t="s">
        <v>510</v>
      </c>
    </row>
    <row r="36" spans="1:11" s="118" customFormat="1" ht="14.25" customHeight="1">
      <c r="A36" s="324" t="s">
        <v>44</v>
      </c>
      <c r="C36" s="235">
        <v>295.3</v>
      </c>
      <c r="D36" s="235">
        <v>346.29022800000001</v>
      </c>
      <c r="E36" s="264">
        <v>421.1</v>
      </c>
      <c r="F36" s="264">
        <v>447.33946800000007</v>
      </c>
      <c r="G36" s="264">
        <v>443.28178860000003</v>
      </c>
      <c r="H36" s="264">
        <v>449.08674200000002</v>
      </c>
      <c r="I36" s="264">
        <v>469.39474200000006</v>
      </c>
      <c r="J36" s="312" t="s">
        <v>45</v>
      </c>
    </row>
    <row r="37" spans="1:11" s="118" customFormat="1" ht="14.25" customHeight="1">
      <c r="A37" s="324" t="s">
        <v>42</v>
      </c>
      <c r="C37" s="235">
        <v>150.97999999999999</v>
      </c>
      <c r="D37" s="235">
        <v>172.68</v>
      </c>
      <c r="E37" s="264">
        <v>238.76</v>
      </c>
      <c r="F37" s="264">
        <v>272.05</v>
      </c>
      <c r="G37" s="264">
        <v>298.14</v>
      </c>
      <c r="H37" s="264">
        <v>286.75</v>
      </c>
      <c r="I37" s="264">
        <v>304.39000000000004</v>
      </c>
      <c r="J37" s="36" t="s">
        <v>42</v>
      </c>
    </row>
    <row r="38" spans="1:11" s="118" customFormat="1" ht="14.25" customHeight="1">
      <c r="A38" s="324" t="s">
        <v>46</v>
      </c>
      <c r="C38" s="235">
        <v>42.127000000000002</v>
      </c>
      <c r="D38" s="235">
        <v>41.57</v>
      </c>
      <c r="E38" s="264">
        <v>41.27</v>
      </c>
      <c r="F38" s="264">
        <v>42.11</v>
      </c>
      <c r="G38" s="264">
        <v>39.54</v>
      </c>
      <c r="H38" s="264">
        <v>38.97</v>
      </c>
      <c r="I38" s="264">
        <v>37.309999999999995</v>
      </c>
      <c r="J38" s="36" t="s">
        <v>46</v>
      </c>
    </row>
    <row r="39" spans="1:11" s="118" customFormat="1" ht="14.25" customHeight="1">
      <c r="A39" s="324"/>
      <c r="C39" s="264"/>
      <c r="D39" s="264"/>
      <c r="E39" s="264"/>
      <c r="F39" s="264"/>
      <c r="G39" s="264"/>
      <c r="H39" s="264"/>
      <c r="I39" s="264"/>
      <c r="J39" s="36"/>
    </row>
    <row r="40" spans="1:11" s="118" customFormat="1" ht="14.25" customHeight="1">
      <c r="A40" s="247" t="s">
        <v>94</v>
      </c>
      <c r="B40" s="307"/>
      <c r="C40" s="301"/>
      <c r="D40" s="264"/>
      <c r="E40" s="264"/>
      <c r="F40" s="264"/>
      <c r="G40" s="264"/>
      <c r="H40" s="264"/>
      <c r="I40" s="264"/>
      <c r="J40" s="246" t="s">
        <v>97</v>
      </c>
    </row>
    <row r="41" spans="1:11" s="118" customFormat="1" ht="14.25" customHeight="1">
      <c r="A41" s="75"/>
      <c r="J41" s="75"/>
    </row>
    <row r="42" spans="1:11" s="118" customFormat="1" ht="14.25" customHeight="1">
      <c r="A42" s="326" t="s">
        <v>104</v>
      </c>
      <c r="B42" s="318"/>
      <c r="C42" s="264">
        <v>54903</v>
      </c>
      <c r="D42" s="264">
        <v>73645</v>
      </c>
      <c r="E42" s="264">
        <v>96646.940000000017</v>
      </c>
      <c r="F42" s="264">
        <v>108306.67000000001</v>
      </c>
      <c r="G42" s="264">
        <v>115839.64</v>
      </c>
      <c r="H42" s="264">
        <v>119677.59999999999</v>
      </c>
      <c r="I42" s="264">
        <v>122673.97476669727</v>
      </c>
      <c r="J42" s="312" t="s">
        <v>104</v>
      </c>
      <c r="K42" s="67"/>
    </row>
    <row r="43" spans="1:11" s="118" customFormat="1" ht="14.25" customHeight="1">
      <c r="A43" s="326" t="s">
        <v>72</v>
      </c>
      <c r="B43" s="318"/>
      <c r="C43" s="264">
        <v>87487.535548490006</v>
      </c>
      <c r="D43" s="264">
        <v>94577.637883960007</v>
      </c>
      <c r="E43" s="264">
        <v>99084.531672280005</v>
      </c>
      <c r="F43" s="264">
        <v>101279.01155834</v>
      </c>
      <c r="G43" s="264">
        <v>102619.83060406</v>
      </c>
      <c r="H43" s="264">
        <v>102700.57004592</v>
      </c>
      <c r="I43" s="264">
        <v>102676.98324268</v>
      </c>
      <c r="J43" s="312" t="s">
        <v>98</v>
      </c>
    </row>
    <row r="44" spans="1:11" s="118" customFormat="1" ht="14.25" customHeight="1">
      <c r="A44" s="35" t="s">
        <v>101</v>
      </c>
      <c r="B44" s="65"/>
      <c r="C44" s="264">
        <v>30389</v>
      </c>
      <c r="D44" s="264">
        <v>31798</v>
      </c>
      <c r="E44" s="264">
        <v>32012.400000000001</v>
      </c>
      <c r="F44" s="264">
        <v>34400</v>
      </c>
      <c r="G44" s="264">
        <v>36827</v>
      </c>
      <c r="H44" s="264">
        <v>39316</v>
      </c>
      <c r="I44" s="264">
        <v>41970</v>
      </c>
      <c r="J44" s="36" t="s">
        <v>101</v>
      </c>
      <c r="K44" s="67"/>
    </row>
    <row r="45" spans="1:11" s="118" customFormat="1" ht="14.25" customHeight="1">
      <c r="A45" s="35" t="s">
        <v>107</v>
      </c>
      <c r="B45" s="65"/>
      <c r="C45" s="264">
        <v>31636.9238</v>
      </c>
      <c r="D45" s="264">
        <v>35647.875639999998</v>
      </c>
      <c r="E45" s="264">
        <v>35917.819069999998</v>
      </c>
      <c r="F45" s="264">
        <v>36376.167009999997</v>
      </c>
      <c r="G45" s="264">
        <v>36238.557980000005</v>
      </c>
      <c r="H45" s="264">
        <v>35647.49454</v>
      </c>
      <c r="I45" s="264">
        <v>36538.681903499993</v>
      </c>
      <c r="J45" s="36" t="s">
        <v>103</v>
      </c>
    </row>
    <row r="46" spans="1:11" s="118" customFormat="1" ht="14.25" customHeight="1">
      <c r="A46" s="35" t="s">
        <v>105</v>
      </c>
      <c r="B46" s="65"/>
      <c r="C46" s="264">
        <v>31585.23</v>
      </c>
      <c r="D46" s="264">
        <v>30521.69</v>
      </c>
      <c r="E46" s="264">
        <v>31100.63</v>
      </c>
      <c r="F46" s="264">
        <v>31959.800999999999</v>
      </c>
      <c r="G46" s="264">
        <v>32078.587</v>
      </c>
      <c r="H46" s="264">
        <v>32738.522000000001</v>
      </c>
      <c r="I46" s="264">
        <v>33550</v>
      </c>
      <c r="J46" s="36" t="s">
        <v>102</v>
      </c>
    </row>
    <row r="47" spans="1:11" s="118" customFormat="1" ht="14.25" customHeight="1">
      <c r="A47" s="326" t="s">
        <v>54</v>
      </c>
      <c r="B47" s="318"/>
      <c r="C47" s="264">
        <v>17173</v>
      </c>
      <c r="D47" s="264">
        <v>21587</v>
      </c>
      <c r="E47" s="264">
        <v>21896</v>
      </c>
      <c r="F47" s="264">
        <v>21980</v>
      </c>
      <c r="G47" s="264">
        <v>21995</v>
      </c>
      <c r="H47" s="264">
        <v>21151.495377031661</v>
      </c>
      <c r="I47" s="264">
        <v>21345.379085652108</v>
      </c>
      <c r="J47" s="312" t="s">
        <v>55</v>
      </c>
    </row>
    <row r="48" spans="1:11" s="118" customFormat="1" ht="14.25" customHeight="1">
      <c r="A48" s="35" t="s">
        <v>288</v>
      </c>
      <c r="B48" s="65"/>
      <c r="C48" s="264">
        <v>12906</v>
      </c>
      <c r="D48" s="264">
        <v>15529</v>
      </c>
      <c r="E48" s="264">
        <v>18007</v>
      </c>
      <c r="F48" s="264">
        <v>18686</v>
      </c>
      <c r="G48" s="264">
        <v>19390</v>
      </c>
      <c r="H48" s="264">
        <v>20121</v>
      </c>
      <c r="I48" s="264">
        <v>20880</v>
      </c>
      <c r="J48" s="36" t="s">
        <v>288</v>
      </c>
    </row>
    <row r="49" spans="1:10" s="118" customFormat="1" ht="14.25" customHeight="1">
      <c r="A49" s="35"/>
      <c r="B49" s="65"/>
      <c r="C49" s="264"/>
      <c r="D49" s="264"/>
      <c r="E49" s="264"/>
      <c r="F49" s="264"/>
      <c r="G49" s="264"/>
      <c r="H49" s="264"/>
      <c r="I49" s="264"/>
      <c r="J49" s="36"/>
    </row>
    <row r="50" spans="1:10" s="118" customFormat="1" ht="9" customHeight="1">
      <c r="A50" s="65"/>
      <c r="C50" s="264"/>
      <c r="D50" s="264"/>
      <c r="E50" s="264"/>
      <c r="F50" s="264"/>
      <c r="G50" s="264"/>
      <c r="H50" s="264"/>
      <c r="I50" s="264"/>
      <c r="J50" s="280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1007</v>
      </c>
      <c r="J52" s="165"/>
    </row>
    <row r="53" spans="1:10" ht="12" customHeight="1">
      <c r="A53" s="553"/>
      <c r="B53" s="57" t="s">
        <v>73</v>
      </c>
      <c r="J53" s="165"/>
    </row>
    <row r="54" spans="1:10" ht="12" customHeight="1">
      <c r="A54" s="553"/>
      <c r="B54" s="154"/>
      <c r="J54" s="165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357" t="s">
        <v>986</v>
      </c>
    </row>
    <row r="57" spans="1:10" ht="18.25" customHeight="1">
      <c r="A57" s="559">
        <v>21</v>
      </c>
      <c r="B57" s="107" t="s">
        <v>794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795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ht="14.25" customHeight="1"/>
    <row r="60" spans="1:10" ht="14.25" customHeight="1"/>
    <row r="61" spans="1:10" ht="14.25" customHeight="1"/>
    <row r="62" spans="1:10" ht="18.75" customHeight="1">
      <c r="A62" s="34" t="s">
        <v>844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991</v>
      </c>
      <c r="J62" s="248" t="s">
        <v>844</v>
      </c>
    </row>
    <row r="63" spans="1:10" s="118" customFormat="1" ht="14.25" customHeight="1"/>
    <row r="64" spans="1:10" s="118" customFormat="1" ht="14.25" customHeight="1">
      <c r="A64" s="247" t="s">
        <v>94</v>
      </c>
      <c r="B64" s="252"/>
      <c r="C64" s="113"/>
      <c r="D64" s="113"/>
      <c r="E64" s="113"/>
      <c r="F64" s="113"/>
      <c r="G64" s="113"/>
      <c r="H64" s="113"/>
      <c r="I64" s="113"/>
      <c r="J64" s="246" t="s">
        <v>97</v>
      </c>
    </row>
    <row r="65" spans="1:10" s="118" customFormat="1" ht="14.25" customHeight="1">
      <c r="A65" s="75"/>
      <c r="J65" s="75"/>
    </row>
    <row r="66" spans="1:10" s="118" customFormat="1" ht="14.25" customHeight="1">
      <c r="A66" s="35" t="s">
        <v>266</v>
      </c>
      <c r="B66" s="65"/>
      <c r="C66" s="264">
        <v>12418.54404178</v>
      </c>
      <c r="D66" s="264">
        <v>16933.519556079998</v>
      </c>
      <c r="E66" s="264">
        <v>20782.400000000001</v>
      </c>
      <c r="F66" s="264">
        <v>21749.341683814542</v>
      </c>
      <c r="G66" s="264">
        <v>21370.116343688012</v>
      </c>
      <c r="H66" s="264">
        <v>19912.135380088002</v>
      </c>
      <c r="I66" s="264">
        <v>19961.908413969792</v>
      </c>
      <c r="J66" s="36" t="s">
        <v>890</v>
      </c>
    </row>
    <row r="67" spans="1:10" s="118" customFormat="1" ht="14.25" customHeight="1">
      <c r="A67" s="326" t="s">
        <v>67</v>
      </c>
      <c r="B67" s="318"/>
      <c r="C67" s="264">
        <v>13852</v>
      </c>
      <c r="D67" s="264">
        <v>15457</v>
      </c>
      <c r="E67" s="264">
        <v>15657</v>
      </c>
      <c r="F67" s="264">
        <v>15680</v>
      </c>
      <c r="G67" s="264">
        <v>15665</v>
      </c>
      <c r="H67" s="264">
        <v>15536</v>
      </c>
      <c r="I67" s="264">
        <v>15542.136130666446</v>
      </c>
      <c r="J67" s="312" t="s">
        <v>26</v>
      </c>
    </row>
    <row r="68" spans="1:10" s="118" customFormat="1" ht="14.25" customHeight="1">
      <c r="A68" s="75" t="s">
        <v>100</v>
      </c>
      <c r="B68" s="285"/>
      <c r="C68" s="264">
        <v>10996.992759999999</v>
      </c>
      <c r="D68" s="264">
        <v>11736.50289</v>
      </c>
      <c r="E68" s="264">
        <v>12644.141156</v>
      </c>
      <c r="F68" s="264">
        <v>12940.61054989</v>
      </c>
      <c r="G68" s="264">
        <v>13237.207761629999</v>
      </c>
      <c r="H68" s="264">
        <v>13497.998667250002</v>
      </c>
      <c r="I68" s="264">
        <v>13732.72020283</v>
      </c>
      <c r="J68" s="36" t="s">
        <v>100</v>
      </c>
    </row>
    <row r="69" spans="1:10" s="118" customFormat="1" ht="14.25" customHeight="1">
      <c r="A69" s="35" t="s">
        <v>71</v>
      </c>
      <c r="B69" s="65"/>
      <c r="C69" s="320">
        <v>10617.24</v>
      </c>
      <c r="D69" s="320">
        <v>12422.725220709002</v>
      </c>
      <c r="E69" s="320">
        <v>10650.132741343214</v>
      </c>
      <c r="F69" s="320">
        <v>11446.583213041384</v>
      </c>
      <c r="G69" s="264">
        <v>11899.905137667412</v>
      </c>
      <c r="H69" s="264">
        <v>11904.14157232174</v>
      </c>
      <c r="I69" s="264">
        <v>11665.78</v>
      </c>
      <c r="J69" s="36" t="s">
        <v>88</v>
      </c>
    </row>
    <row r="70" spans="1:10" s="118" customFormat="1" ht="14.25" customHeight="1">
      <c r="A70" s="326" t="s">
        <v>7</v>
      </c>
      <c r="B70" s="318"/>
      <c r="C70" s="264">
        <v>8433.8113229900009</v>
      </c>
      <c r="D70" s="264">
        <v>9011.5400000000009</v>
      </c>
      <c r="E70" s="264">
        <v>10163</v>
      </c>
      <c r="F70" s="264">
        <v>10300</v>
      </c>
      <c r="G70" s="264">
        <v>10478</v>
      </c>
      <c r="H70" s="264">
        <v>10410</v>
      </c>
      <c r="I70" s="264">
        <v>10551.97019041</v>
      </c>
      <c r="J70" s="312" t="s">
        <v>7</v>
      </c>
    </row>
    <row r="71" spans="1:10" s="118" customFormat="1" ht="14.25" customHeight="1">
      <c r="A71" s="35" t="s">
        <v>5</v>
      </c>
      <c r="B71" s="65"/>
      <c r="C71" s="264">
        <v>9409.9410523235329</v>
      </c>
      <c r="D71" s="264">
        <v>10136.549149518851</v>
      </c>
      <c r="E71" s="264">
        <v>8846.9180786274355</v>
      </c>
      <c r="F71" s="264">
        <v>9098.7155876920351</v>
      </c>
      <c r="G71" s="264">
        <v>9067.3495646743286</v>
      </c>
      <c r="H71" s="264">
        <v>8449.7629073831722</v>
      </c>
      <c r="I71" s="264">
        <v>8468.6164180731648</v>
      </c>
      <c r="J71" s="36" t="s">
        <v>6</v>
      </c>
    </row>
    <row r="72" spans="1:10" s="118" customFormat="1" ht="14.25" customHeight="1">
      <c r="A72" s="35" t="s">
        <v>267</v>
      </c>
      <c r="B72" s="65"/>
      <c r="C72" s="264">
        <v>6594.5</v>
      </c>
      <c r="D72" s="264">
        <v>7030.2</v>
      </c>
      <c r="E72" s="264">
        <v>7378.5</v>
      </c>
      <c r="F72" s="264">
        <v>7753</v>
      </c>
      <c r="G72" s="264">
        <v>7809.9000000000005</v>
      </c>
      <c r="H72" s="264">
        <v>7869.4000000000005</v>
      </c>
      <c r="I72" s="264">
        <v>8331.2000000000007</v>
      </c>
      <c r="J72" s="36" t="s">
        <v>268</v>
      </c>
    </row>
    <row r="73" spans="1:10" s="118" customFormat="1" ht="14.25" customHeight="1">
      <c r="A73" s="35" t="s">
        <v>650</v>
      </c>
      <c r="B73" s="65"/>
      <c r="C73" s="264">
        <v>6553.89</v>
      </c>
      <c r="D73" s="264">
        <v>6821.6900000000005</v>
      </c>
      <c r="E73" s="264">
        <v>7399.52</v>
      </c>
      <c r="F73" s="264">
        <v>7616.85</v>
      </c>
      <c r="G73" s="264">
        <v>8055.63</v>
      </c>
      <c r="H73" s="264">
        <v>7636.42</v>
      </c>
      <c r="I73" s="264">
        <v>7309.91</v>
      </c>
      <c r="J73" s="36" t="s">
        <v>650</v>
      </c>
    </row>
    <row r="74" spans="1:10" s="118" customFormat="1" ht="14.25" customHeight="1">
      <c r="A74" s="35" t="s">
        <v>4</v>
      </c>
      <c r="B74" s="65"/>
      <c r="C74" s="264">
        <v>7720.5</v>
      </c>
      <c r="D74" s="264">
        <v>7379.2</v>
      </c>
      <c r="E74" s="264">
        <v>7313.5</v>
      </c>
      <c r="F74" s="264">
        <v>7438.2</v>
      </c>
      <c r="G74" s="264">
        <v>7592</v>
      </c>
      <c r="H74" s="264">
        <v>7617.5</v>
      </c>
      <c r="I74" s="264">
        <v>7297.6</v>
      </c>
      <c r="J74" s="36" t="s">
        <v>4</v>
      </c>
    </row>
    <row r="75" spans="1:10" s="118" customFormat="1" ht="14.25" customHeight="1">
      <c r="A75" s="35" t="s">
        <v>106</v>
      </c>
      <c r="B75" s="65"/>
      <c r="C75" s="264">
        <v>10977.2</v>
      </c>
      <c r="D75" s="264">
        <v>10359.4</v>
      </c>
      <c r="E75" s="264">
        <v>9447.7999999999993</v>
      </c>
      <c r="F75" s="264">
        <v>9057.9</v>
      </c>
      <c r="G75" s="264">
        <v>8516.5</v>
      </c>
      <c r="H75" s="264">
        <v>7595.6</v>
      </c>
      <c r="I75" s="264">
        <v>7269.0848999999998</v>
      </c>
      <c r="J75" s="36" t="s">
        <v>280</v>
      </c>
    </row>
    <row r="76" spans="1:10" s="118" customFormat="1" ht="14.25" customHeight="1">
      <c r="A76" s="35" t="s">
        <v>404</v>
      </c>
      <c r="B76" s="65"/>
      <c r="C76" s="264">
        <v>5347.6</v>
      </c>
      <c r="D76" s="264">
        <v>5141.6220000000003</v>
      </c>
      <c r="E76" s="264">
        <v>5819.3172000000004</v>
      </c>
      <c r="F76" s="264">
        <v>6004.1860999999999</v>
      </c>
      <c r="G76" s="264">
        <v>6197.969000000001</v>
      </c>
      <c r="H76" s="264">
        <v>6320</v>
      </c>
      <c r="I76" s="264">
        <v>6503.192399999999</v>
      </c>
      <c r="J76" s="36" t="s">
        <v>405</v>
      </c>
    </row>
    <row r="77" spans="1:10" s="118" customFormat="1" ht="14.25" customHeight="1">
      <c r="A77" s="35" t="s">
        <v>275</v>
      </c>
      <c r="B77" s="65"/>
      <c r="C77" s="264">
        <v>2995.3290000000002</v>
      </c>
      <c r="D77" s="264">
        <v>4486</v>
      </c>
      <c r="E77" s="264">
        <v>4734</v>
      </c>
      <c r="F77" s="264">
        <v>4850</v>
      </c>
      <c r="G77" s="264">
        <v>4867</v>
      </c>
      <c r="H77" s="264">
        <v>4885</v>
      </c>
      <c r="I77" s="264">
        <v>4885</v>
      </c>
      <c r="J77" s="36" t="s">
        <v>276</v>
      </c>
    </row>
    <row r="78" spans="1:10" s="118" customFormat="1" ht="14.25" customHeight="1">
      <c r="A78" s="35" t="s">
        <v>299</v>
      </c>
      <c r="B78" s="65"/>
      <c r="C78" s="264">
        <v>3638.5920000000001</v>
      </c>
      <c r="D78" s="264">
        <v>3444.2139999999999</v>
      </c>
      <c r="E78" s="264">
        <v>3983.3</v>
      </c>
      <c r="F78" s="264">
        <v>4048.1</v>
      </c>
      <c r="G78" s="264">
        <v>4640.8999999999996</v>
      </c>
      <c r="H78" s="264">
        <v>4604.3</v>
      </c>
      <c r="I78" s="264">
        <v>4568.6000000000004</v>
      </c>
      <c r="J78" s="36" t="s">
        <v>300</v>
      </c>
    </row>
    <row r="79" spans="1:10" s="118" customFormat="1" ht="14.25" customHeight="1">
      <c r="A79" s="326" t="s">
        <v>8</v>
      </c>
      <c r="B79" s="318"/>
      <c r="C79" s="264">
        <v>4080.4</v>
      </c>
      <c r="D79" s="264">
        <v>4042.5</v>
      </c>
      <c r="E79" s="264">
        <v>3792</v>
      </c>
      <c r="F79" s="264">
        <v>3780.5300042047938</v>
      </c>
      <c r="G79" s="264">
        <v>3811.4761156351469</v>
      </c>
      <c r="H79" s="264">
        <v>3711.4347655721399</v>
      </c>
      <c r="I79" s="264">
        <v>3690.7060623052139</v>
      </c>
      <c r="J79" s="312" t="s">
        <v>9</v>
      </c>
    </row>
    <row r="80" spans="1:10" s="118" customFormat="1" ht="14.25" customHeight="1">
      <c r="A80" s="35" t="s">
        <v>271</v>
      </c>
      <c r="B80" s="65"/>
      <c r="C80" s="264">
        <v>2850.5</v>
      </c>
      <c r="D80" s="264">
        <v>3272.9166666666665</v>
      </c>
      <c r="E80" s="264">
        <v>3500</v>
      </c>
      <c r="F80" s="264">
        <v>3531.8</v>
      </c>
      <c r="G80" s="264">
        <v>3503.6</v>
      </c>
      <c r="H80" s="264">
        <v>3450.4</v>
      </c>
      <c r="I80" s="264">
        <v>3439.810997</v>
      </c>
      <c r="J80" s="36" t="s">
        <v>272</v>
      </c>
    </row>
    <row r="81" spans="1:10" s="118" customFormat="1" ht="14.25" customHeight="1">
      <c r="A81" s="326" t="s">
        <v>56</v>
      </c>
      <c r="B81" s="318"/>
      <c r="C81" s="264">
        <v>2605.9</v>
      </c>
      <c r="D81" s="264">
        <v>2660.0141400000002</v>
      </c>
      <c r="E81" s="264">
        <v>2601.0960799999998</v>
      </c>
      <c r="F81" s="264">
        <v>2741.86</v>
      </c>
      <c r="G81" s="264">
        <v>2733.62</v>
      </c>
      <c r="H81" s="264">
        <v>2667.7000000000003</v>
      </c>
      <c r="I81" s="264">
        <v>2605.4013100500001</v>
      </c>
      <c r="J81" s="312" t="s">
        <v>57</v>
      </c>
    </row>
    <row r="82" spans="1:10" s="118" customFormat="1" ht="14.25" customHeight="1">
      <c r="A82" s="326" t="s">
        <v>96</v>
      </c>
      <c r="B82" s="318"/>
      <c r="C82" s="264">
        <v>1818.98</v>
      </c>
      <c r="D82" s="264">
        <v>2247.46</v>
      </c>
      <c r="E82" s="264">
        <v>2233.04</v>
      </c>
      <c r="F82" s="264">
        <v>2271.6553169699996</v>
      </c>
      <c r="G82" s="264">
        <v>2342.2200000000003</v>
      </c>
      <c r="H82" s="264">
        <v>2267</v>
      </c>
      <c r="I82" s="264">
        <v>2267</v>
      </c>
      <c r="J82" s="312" t="s">
        <v>96</v>
      </c>
    </row>
    <row r="83" spans="1:10" s="118" customFormat="1" ht="14.25" customHeight="1">
      <c r="A83" s="35" t="s">
        <v>269</v>
      </c>
      <c r="B83" s="65"/>
      <c r="C83" s="264">
        <v>2073</v>
      </c>
      <c r="D83" s="264">
        <v>2168</v>
      </c>
      <c r="E83" s="264">
        <v>2049</v>
      </c>
      <c r="F83" s="264">
        <v>2089</v>
      </c>
      <c r="G83" s="264">
        <v>2034</v>
      </c>
      <c r="H83" s="264">
        <v>1975</v>
      </c>
      <c r="I83" s="264">
        <v>1975</v>
      </c>
      <c r="J83" s="36" t="s">
        <v>270</v>
      </c>
    </row>
    <row r="84" spans="1:10" s="118" customFormat="1" ht="14.25" customHeight="1">
      <c r="A84" s="75" t="s">
        <v>108</v>
      </c>
      <c r="C84" s="235">
        <v>1290</v>
      </c>
      <c r="D84" s="235">
        <v>1422</v>
      </c>
      <c r="E84" s="235">
        <v>1562.6262626262626</v>
      </c>
      <c r="F84" s="235">
        <v>1584</v>
      </c>
      <c r="G84" s="235">
        <v>1604</v>
      </c>
      <c r="H84" s="235">
        <v>1620</v>
      </c>
      <c r="I84" s="235">
        <v>1620</v>
      </c>
      <c r="J84" s="36" t="s">
        <v>95</v>
      </c>
    </row>
    <row r="85" spans="1:10" s="118" customFormat="1" ht="14.25" customHeight="1">
      <c r="A85" s="75" t="s">
        <v>10</v>
      </c>
      <c r="C85" s="235">
        <v>1554.7850000000001</v>
      </c>
      <c r="D85" s="235">
        <v>1604.9</v>
      </c>
      <c r="E85" s="235">
        <v>1525.1210000000001</v>
      </c>
      <c r="F85" s="235">
        <v>1542</v>
      </c>
      <c r="G85" s="235">
        <v>1571.162</v>
      </c>
      <c r="H85" s="235">
        <v>1491.44</v>
      </c>
      <c r="I85" s="235">
        <v>1419.4490721070986</v>
      </c>
      <c r="J85" s="36" t="s">
        <v>11</v>
      </c>
    </row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9" customHeight="1"/>
    <row r="105" spans="1:10" ht="12" customHeight="1">
      <c r="A105" s="552"/>
      <c r="B105" s="57" t="s">
        <v>1007</v>
      </c>
      <c r="J105" s="22"/>
    </row>
    <row r="106" spans="1:10" ht="12" customHeight="1">
      <c r="A106" s="553"/>
      <c r="B106" s="57" t="s">
        <v>73</v>
      </c>
    </row>
    <row r="107" spans="1:10" ht="12" customHeight="1">
      <c r="A107" s="553"/>
      <c r="B107" s="154"/>
    </row>
    <row r="108" spans="1:10" ht="12" customHeight="1">
      <c r="A108" s="553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A8D5A6E5-BEC5-4987-99C6-2D226C7FA8EB}"/>
    <hyperlink ref="J4" location="'Inhoudsopgave Zuivel in cijfers'!A1" display="Back to table of contents" xr:uid="{4D0BFD88-A289-4B29-BFE5-09EFDE5562D3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BBD25B"/>
  </sheetPr>
  <dimension ref="A1:X108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2.5" style="2" customWidth="1"/>
    <col min="3" max="8" width="13" style="2" customWidth="1"/>
    <col min="9" max="9" width="30" style="2" customWidth="1"/>
    <col min="10" max="10" width="9.5" style="2"/>
    <col min="11" max="11" width="11.5" style="2" bestFit="1" customWidth="1"/>
    <col min="12" max="16384" width="9.5" style="2"/>
  </cols>
  <sheetData>
    <row r="1" spans="1:17" ht="23" customHeight="1">
      <c r="A1" s="1"/>
      <c r="B1" s="1"/>
      <c r="C1" s="1"/>
      <c r="D1" s="1"/>
      <c r="E1" s="25"/>
      <c r="F1" s="25"/>
      <c r="G1" s="25"/>
      <c r="H1" s="25"/>
      <c r="I1" s="109" t="s">
        <v>609</v>
      </c>
    </row>
    <row r="2" spans="1:17" ht="12" customHeight="1">
      <c r="A2" s="1"/>
      <c r="B2" s="3"/>
      <c r="C2" s="3"/>
      <c r="D2" s="3"/>
      <c r="E2" s="3"/>
      <c r="F2" s="3"/>
      <c r="G2" s="3"/>
      <c r="H2" s="3"/>
      <c r="I2" s="357" t="s">
        <v>986</v>
      </c>
    </row>
    <row r="3" spans="1:17" ht="18" customHeight="1">
      <c r="A3" s="559">
        <v>22</v>
      </c>
      <c r="B3" s="107" t="s">
        <v>281</v>
      </c>
      <c r="C3" s="5"/>
      <c r="D3" s="5"/>
      <c r="E3" s="5"/>
      <c r="F3" s="5"/>
      <c r="G3" s="5"/>
      <c r="H3" s="5"/>
      <c r="I3" s="125" t="s">
        <v>585</v>
      </c>
    </row>
    <row r="4" spans="1:17" ht="18" customHeight="1">
      <c r="A4" s="560"/>
      <c r="B4" s="241" t="s">
        <v>282</v>
      </c>
      <c r="C4" s="163"/>
      <c r="D4" s="163"/>
      <c r="I4" s="225" t="s">
        <v>586</v>
      </c>
    </row>
    <row r="5" spans="1:17" s="118" customFormat="1" ht="14.25" customHeight="1"/>
    <row r="6" spans="1:17" s="118" customFormat="1" ht="14.25" customHeight="1"/>
    <row r="7" spans="1:17" s="118" customFormat="1" ht="14.25" customHeight="1"/>
    <row r="8" spans="1:17" ht="14.5" customHeight="1">
      <c r="A8" s="242" t="s">
        <v>777</v>
      </c>
      <c r="I8" s="110" t="s">
        <v>778</v>
      </c>
    </row>
    <row r="9" spans="1:17" ht="9" customHeight="1"/>
    <row r="10" spans="1:17" ht="18.75" customHeight="1">
      <c r="A10" s="34" t="s">
        <v>844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 t="s">
        <v>818</v>
      </c>
      <c r="I10" s="248" t="s">
        <v>844</v>
      </c>
    </row>
    <row r="11" spans="1:17" s="118" customFormat="1" ht="14.25" customHeight="1">
      <c r="C11" s="67"/>
      <c r="D11" s="67"/>
      <c r="E11" s="67"/>
      <c r="F11" s="67"/>
      <c r="G11" s="67"/>
      <c r="H11" s="67"/>
    </row>
    <row r="12" spans="1:17" s="118" customFormat="1" ht="14.25" customHeight="1">
      <c r="A12" s="258" t="s">
        <v>769</v>
      </c>
      <c r="B12" s="237"/>
      <c r="C12" s="115">
        <v>2270.8500505299994</v>
      </c>
      <c r="D12" s="115">
        <v>2205.8281693899999</v>
      </c>
      <c r="E12" s="115">
        <v>2454.23270198</v>
      </c>
      <c r="F12" s="115">
        <v>2521.2259182900002</v>
      </c>
      <c r="G12" s="115">
        <v>2498.2967585500014</v>
      </c>
      <c r="H12" s="115">
        <v>2494.5419720900004</v>
      </c>
      <c r="I12" s="246" t="s">
        <v>769</v>
      </c>
      <c r="K12" s="235"/>
      <c r="L12" s="235"/>
      <c r="M12" s="235"/>
      <c r="N12" s="235"/>
      <c r="O12" s="235"/>
      <c r="P12" s="235"/>
      <c r="Q12" s="235"/>
    </row>
    <row r="13" spans="1:17" s="118" customFormat="1" ht="14.25" customHeight="1">
      <c r="A13" s="35"/>
      <c r="B13" s="66"/>
      <c r="C13" s="112"/>
      <c r="D13" s="112"/>
      <c r="E13" s="112"/>
      <c r="F13" s="112"/>
      <c r="G13" s="112"/>
      <c r="H13" s="112"/>
      <c r="I13" s="36"/>
      <c r="K13" s="235"/>
      <c r="L13" s="235"/>
      <c r="M13" s="235"/>
      <c r="N13" s="235"/>
      <c r="O13" s="235"/>
      <c r="P13" s="235"/>
      <c r="Q13" s="235"/>
    </row>
    <row r="14" spans="1:17" s="118" customFormat="1" ht="14.25" customHeight="1">
      <c r="A14" s="75" t="s">
        <v>15</v>
      </c>
      <c r="C14" s="112">
        <v>667.89</v>
      </c>
      <c r="D14" s="112">
        <v>613.35</v>
      </c>
      <c r="E14" s="112">
        <v>654.88</v>
      </c>
      <c r="F14" s="112">
        <v>709.51</v>
      </c>
      <c r="G14" s="112">
        <v>718.26</v>
      </c>
      <c r="H14" s="112">
        <v>717.61</v>
      </c>
      <c r="I14" s="337" t="s">
        <v>16</v>
      </c>
      <c r="K14" s="235"/>
      <c r="L14" s="235"/>
      <c r="M14" s="235"/>
      <c r="N14" s="235"/>
      <c r="O14" s="235"/>
      <c r="P14" s="235"/>
      <c r="Q14" s="235"/>
    </row>
    <row r="15" spans="1:17" s="118" customFormat="1" ht="14.25" customHeight="1">
      <c r="A15" s="75" t="s">
        <v>18</v>
      </c>
      <c r="C15" s="342">
        <v>522.11</v>
      </c>
      <c r="D15" s="342">
        <v>494.71</v>
      </c>
      <c r="E15" s="112">
        <v>535.79</v>
      </c>
      <c r="F15" s="112">
        <v>523.9</v>
      </c>
      <c r="G15" s="112">
        <v>519.20000000000005</v>
      </c>
      <c r="H15" s="112">
        <v>482.08</v>
      </c>
      <c r="I15" s="337" t="s">
        <v>19</v>
      </c>
      <c r="K15" s="235"/>
      <c r="L15" s="235"/>
      <c r="M15" s="235"/>
      <c r="N15" s="235"/>
      <c r="O15" s="235"/>
      <c r="P15" s="235"/>
      <c r="Q15" s="235"/>
    </row>
    <row r="16" spans="1:17" s="118" customFormat="1" ht="14.25" customHeight="1">
      <c r="A16" s="247" t="s">
        <v>60</v>
      </c>
      <c r="B16" s="252"/>
      <c r="C16" s="115">
        <v>191.97</v>
      </c>
      <c r="D16" s="115">
        <v>261.13</v>
      </c>
      <c r="E16" s="115">
        <v>385.6</v>
      </c>
      <c r="F16" s="115">
        <v>407.35936199999998</v>
      </c>
      <c r="G16" s="115">
        <v>387.83663899999999</v>
      </c>
      <c r="H16" s="115">
        <v>450.07</v>
      </c>
      <c r="I16" s="338" t="s">
        <v>70</v>
      </c>
      <c r="K16" s="235"/>
      <c r="L16" s="235"/>
      <c r="M16" s="235"/>
      <c r="N16" s="235"/>
      <c r="O16" s="235"/>
      <c r="P16" s="235"/>
      <c r="Q16" s="235"/>
    </row>
    <row r="17" spans="1:17" s="118" customFormat="1" ht="14.25" customHeight="1">
      <c r="A17" s="75" t="s">
        <v>20</v>
      </c>
      <c r="C17" s="112">
        <v>394.63</v>
      </c>
      <c r="D17" s="112">
        <v>341</v>
      </c>
      <c r="E17" s="112">
        <v>355.76</v>
      </c>
      <c r="F17" s="112">
        <v>361.35</v>
      </c>
      <c r="G17" s="112">
        <v>365.15</v>
      </c>
      <c r="H17" s="112">
        <v>351.72</v>
      </c>
      <c r="I17" s="337" t="s">
        <v>21</v>
      </c>
      <c r="K17" s="333"/>
      <c r="L17" s="235"/>
      <c r="M17" s="235"/>
      <c r="N17" s="235"/>
      <c r="O17" s="235"/>
      <c r="P17" s="235"/>
      <c r="Q17" s="235"/>
    </row>
    <row r="18" spans="1:17" s="118" customFormat="1" ht="14.25" customHeight="1">
      <c r="A18" s="75" t="s">
        <v>64</v>
      </c>
      <c r="C18" s="112">
        <v>222</v>
      </c>
      <c r="D18" s="112">
        <v>245.7</v>
      </c>
      <c r="E18" s="112">
        <v>236.4</v>
      </c>
      <c r="F18" s="112">
        <v>240.8</v>
      </c>
      <c r="G18" s="112">
        <v>227.8</v>
      </c>
      <c r="H18" s="112">
        <v>221.6</v>
      </c>
      <c r="I18" s="337" t="s">
        <v>43</v>
      </c>
      <c r="K18" s="235"/>
      <c r="L18" s="235"/>
      <c r="M18" s="235"/>
      <c r="N18" s="235"/>
      <c r="O18" s="235"/>
      <c r="P18" s="235"/>
      <c r="Q18" s="235"/>
    </row>
    <row r="19" spans="1:17" s="118" customFormat="1" ht="14.25" customHeight="1">
      <c r="A19" s="75" t="s">
        <v>22</v>
      </c>
      <c r="C19" s="112">
        <v>48.59</v>
      </c>
      <c r="D19" s="112">
        <v>63.62</v>
      </c>
      <c r="E19" s="112">
        <v>62.34</v>
      </c>
      <c r="F19" s="112">
        <v>61.24</v>
      </c>
      <c r="G19" s="112">
        <v>60.96</v>
      </c>
      <c r="H19" s="112">
        <v>59.97</v>
      </c>
      <c r="I19" s="337" t="s">
        <v>23</v>
      </c>
      <c r="K19" s="235"/>
      <c r="L19" s="235"/>
      <c r="M19" s="235"/>
      <c r="N19" s="235"/>
      <c r="O19" s="235"/>
      <c r="P19" s="235"/>
      <c r="Q19" s="235"/>
    </row>
    <row r="20" spans="1:17" s="118" customFormat="1" ht="14.25" customHeight="1">
      <c r="A20" s="75" t="s">
        <v>61</v>
      </c>
      <c r="C20" s="112">
        <v>8.4940505299999991</v>
      </c>
      <c r="D20" s="112">
        <v>19.328169389999999</v>
      </c>
      <c r="E20" s="112">
        <v>44.112701980000004</v>
      </c>
      <c r="F20" s="112">
        <v>45.186556289999999</v>
      </c>
      <c r="G20" s="112">
        <v>43.110119550000007</v>
      </c>
      <c r="H20" s="112">
        <v>45.651972090000001</v>
      </c>
      <c r="I20" s="337" t="s">
        <v>17</v>
      </c>
      <c r="L20" s="235"/>
      <c r="M20" s="235"/>
      <c r="N20" s="235"/>
      <c r="O20" s="235"/>
      <c r="P20" s="235"/>
      <c r="Q20" s="235"/>
    </row>
    <row r="21" spans="1:17" s="118" customFormat="1" ht="14.25" customHeight="1">
      <c r="A21" s="75" t="s">
        <v>42</v>
      </c>
      <c r="C21" s="112">
        <v>27.67</v>
      </c>
      <c r="D21" s="112">
        <v>22.94</v>
      </c>
      <c r="E21" s="112">
        <v>35.03</v>
      </c>
      <c r="F21" s="112">
        <v>34.340000000000003</v>
      </c>
      <c r="G21" s="112">
        <v>40.11</v>
      </c>
      <c r="H21" s="112">
        <v>35.43</v>
      </c>
      <c r="I21" s="337" t="s">
        <v>42</v>
      </c>
      <c r="K21" s="235"/>
      <c r="L21" s="235"/>
      <c r="M21" s="235"/>
      <c r="N21" s="235"/>
      <c r="O21" s="235"/>
      <c r="P21" s="235"/>
      <c r="Q21" s="235"/>
    </row>
    <row r="22" spans="1:17" s="118" customFormat="1" ht="14.25" customHeight="1">
      <c r="A22" s="75" t="s">
        <v>36</v>
      </c>
      <c r="C22" s="112">
        <v>28.68</v>
      </c>
      <c r="D22" s="112">
        <v>28.8</v>
      </c>
      <c r="E22" s="112">
        <v>31.54</v>
      </c>
      <c r="F22" s="112">
        <v>31.2</v>
      </c>
      <c r="G22" s="112">
        <v>30.71</v>
      </c>
      <c r="H22" s="112">
        <v>29.88</v>
      </c>
      <c r="I22" s="337" t="s">
        <v>36</v>
      </c>
      <c r="K22" s="235"/>
      <c r="L22" s="235"/>
      <c r="M22" s="235"/>
      <c r="N22" s="235"/>
      <c r="O22" s="235"/>
      <c r="P22" s="235"/>
      <c r="Q22" s="235"/>
    </row>
    <row r="23" spans="1:17" s="118" customFormat="1" ht="14.25" customHeight="1">
      <c r="A23" s="75" t="s">
        <v>29</v>
      </c>
      <c r="C23" s="112">
        <v>18.7</v>
      </c>
      <c r="D23" s="112">
        <v>20.57</v>
      </c>
      <c r="E23" s="112">
        <v>26.52</v>
      </c>
      <c r="F23" s="112">
        <v>25.37</v>
      </c>
      <c r="G23" s="112">
        <v>26.54</v>
      </c>
      <c r="H23" s="112">
        <v>26.11</v>
      </c>
      <c r="I23" s="337" t="s">
        <v>30</v>
      </c>
      <c r="K23" s="235"/>
      <c r="L23" s="235"/>
      <c r="M23" s="235"/>
      <c r="N23" s="235"/>
      <c r="O23" s="235"/>
      <c r="P23" s="235"/>
      <c r="Q23" s="235"/>
    </row>
    <row r="24" spans="1:17" s="118" customFormat="1" ht="14.25" customHeight="1">
      <c r="A24" s="75" t="s">
        <v>47</v>
      </c>
      <c r="C24" s="112">
        <v>60</v>
      </c>
      <c r="D24" s="112">
        <v>40.770000000000003</v>
      </c>
      <c r="E24" s="112">
        <v>37</v>
      </c>
      <c r="F24" s="112">
        <v>31.28</v>
      </c>
      <c r="G24" s="112">
        <v>30.34</v>
      </c>
      <c r="H24" s="112">
        <v>25.93</v>
      </c>
      <c r="I24" s="337" t="s">
        <v>48</v>
      </c>
      <c r="L24" s="235"/>
      <c r="M24" s="235"/>
      <c r="N24" s="235"/>
      <c r="O24" s="235"/>
      <c r="P24" s="235"/>
      <c r="Q24" s="235"/>
    </row>
    <row r="25" spans="1:17" s="118" customFormat="1" ht="14.25" customHeight="1">
      <c r="A25" s="75" t="s">
        <v>14</v>
      </c>
      <c r="C25" s="112">
        <v>35</v>
      </c>
      <c r="D25" s="112">
        <v>13.66</v>
      </c>
      <c r="E25" s="112">
        <v>15.89</v>
      </c>
      <c r="F25" s="112">
        <v>16.28</v>
      </c>
      <c r="G25" s="112">
        <v>16.28</v>
      </c>
      <c r="H25" s="112">
        <v>16.28</v>
      </c>
      <c r="I25" s="337" t="s">
        <v>93</v>
      </c>
      <c r="L25" s="235"/>
      <c r="M25" s="235"/>
      <c r="N25" s="235"/>
      <c r="O25" s="235"/>
      <c r="P25" s="235"/>
      <c r="Q25" s="235"/>
    </row>
    <row r="26" spans="1:17" s="118" customFormat="1" ht="14.25" customHeight="1">
      <c r="A26" s="75" t="s">
        <v>31</v>
      </c>
      <c r="C26" s="112">
        <v>19</v>
      </c>
      <c r="D26" s="112">
        <v>16.27</v>
      </c>
      <c r="E26" s="112">
        <v>8.16</v>
      </c>
      <c r="F26" s="112">
        <v>8.51</v>
      </c>
      <c r="G26" s="112">
        <v>8.65</v>
      </c>
      <c r="H26" s="112">
        <v>9.15</v>
      </c>
      <c r="I26" s="337" t="s">
        <v>32</v>
      </c>
      <c r="K26" s="235"/>
      <c r="L26" s="235"/>
      <c r="M26" s="235"/>
      <c r="N26" s="235"/>
      <c r="O26" s="235"/>
      <c r="P26" s="235"/>
      <c r="Q26" s="235"/>
    </row>
    <row r="27" spans="1:17" s="118" customFormat="1" ht="14.25" customHeight="1">
      <c r="A27" s="75" t="s">
        <v>509</v>
      </c>
      <c r="C27" s="112">
        <v>10</v>
      </c>
      <c r="D27" s="112">
        <v>7</v>
      </c>
      <c r="E27" s="112">
        <v>9</v>
      </c>
      <c r="F27" s="112">
        <v>9</v>
      </c>
      <c r="G27" s="112">
        <v>7</v>
      </c>
      <c r="H27" s="112">
        <v>7</v>
      </c>
      <c r="I27" s="337" t="s">
        <v>510</v>
      </c>
      <c r="K27" s="235"/>
      <c r="L27" s="235"/>
      <c r="M27" s="235"/>
      <c r="N27" s="235"/>
      <c r="O27" s="235"/>
      <c r="P27" s="235"/>
      <c r="Q27" s="235"/>
    </row>
    <row r="28" spans="1:17" s="118" customFormat="1" ht="14.25" customHeight="1">
      <c r="A28" s="75" t="s">
        <v>63</v>
      </c>
      <c r="C28" s="112">
        <v>4.0199999999999996</v>
      </c>
      <c r="D28" s="112">
        <v>3.79</v>
      </c>
      <c r="E28" s="112">
        <v>3.71</v>
      </c>
      <c r="F28" s="112">
        <v>3.67</v>
      </c>
      <c r="G28" s="112">
        <v>3.61</v>
      </c>
      <c r="H28" s="112">
        <v>4.33</v>
      </c>
      <c r="I28" s="337" t="s">
        <v>53</v>
      </c>
      <c r="K28" s="235"/>
      <c r="L28" s="235"/>
      <c r="M28" s="235"/>
      <c r="N28" s="235"/>
      <c r="O28" s="235"/>
      <c r="P28" s="235"/>
      <c r="Q28" s="235"/>
    </row>
    <row r="29" spans="1:17" s="118" customFormat="1" ht="14.25" customHeight="1">
      <c r="A29" s="75" t="s">
        <v>44</v>
      </c>
      <c r="C29" s="112">
        <v>1.5</v>
      </c>
      <c r="D29" s="112">
        <v>3.04</v>
      </c>
      <c r="E29" s="112">
        <v>2.91</v>
      </c>
      <c r="F29" s="112">
        <v>3.08</v>
      </c>
      <c r="G29" s="112">
        <v>3.28</v>
      </c>
      <c r="H29" s="112">
        <v>3.25</v>
      </c>
      <c r="I29" s="337" t="s">
        <v>45</v>
      </c>
      <c r="K29" s="235"/>
      <c r="L29" s="235"/>
      <c r="M29" s="235"/>
      <c r="N29" s="235"/>
      <c r="O29" s="235"/>
      <c r="P29" s="235"/>
      <c r="Q29" s="235"/>
    </row>
    <row r="30" spans="1:17" s="118" customFormat="1" ht="14.25" customHeight="1">
      <c r="A30" s="75" t="s">
        <v>34</v>
      </c>
      <c r="C30" s="112">
        <v>3.84</v>
      </c>
      <c r="D30" s="112">
        <v>3.58</v>
      </c>
      <c r="E30" s="112">
        <v>3.01</v>
      </c>
      <c r="F30" s="112">
        <v>3.06</v>
      </c>
      <c r="G30" s="112">
        <v>3.19</v>
      </c>
      <c r="H30" s="112">
        <v>3.06</v>
      </c>
      <c r="I30" s="36" t="s">
        <v>35</v>
      </c>
      <c r="K30" s="235"/>
      <c r="L30" s="235"/>
      <c r="M30" s="235"/>
      <c r="N30" s="235"/>
      <c r="O30" s="235"/>
      <c r="P30" s="235"/>
      <c r="Q30" s="235"/>
    </row>
    <row r="31" spans="1:17" s="118" customFormat="1" ht="14.25" customHeight="1">
      <c r="A31" s="75" t="s">
        <v>65</v>
      </c>
      <c r="C31" s="112">
        <v>1.33</v>
      </c>
      <c r="D31" s="112">
        <v>1.68</v>
      </c>
      <c r="E31" s="112">
        <v>2.0499999999999998</v>
      </c>
      <c r="F31" s="112">
        <v>2.06</v>
      </c>
      <c r="G31" s="112">
        <v>2.36</v>
      </c>
      <c r="H31" s="112">
        <v>2.17</v>
      </c>
      <c r="I31" s="337" t="s">
        <v>39</v>
      </c>
      <c r="K31" s="235"/>
      <c r="L31" s="235"/>
      <c r="M31" s="235"/>
      <c r="N31" s="235"/>
      <c r="O31" s="235"/>
      <c r="P31" s="235"/>
      <c r="Q31" s="235"/>
    </row>
    <row r="32" spans="1:17" s="118" customFormat="1" ht="14.25" customHeight="1">
      <c r="A32" s="75" t="s">
        <v>40</v>
      </c>
      <c r="C32" s="112">
        <v>3.6</v>
      </c>
      <c r="D32" s="112">
        <v>2.7</v>
      </c>
      <c r="E32" s="112">
        <v>2.5</v>
      </c>
      <c r="F32" s="112">
        <v>1.9</v>
      </c>
      <c r="G32" s="112">
        <v>1.91</v>
      </c>
      <c r="H32" s="112">
        <v>1.48</v>
      </c>
      <c r="I32" s="337" t="s">
        <v>41</v>
      </c>
      <c r="K32" s="235"/>
      <c r="L32" s="235"/>
      <c r="M32" s="235"/>
      <c r="N32" s="235"/>
      <c r="O32" s="235"/>
      <c r="P32" s="235"/>
      <c r="Q32" s="235"/>
    </row>
    <row r="33" spans="1:17" s="118" customFormat="1" ht="14.25" customHeight="1">
      <c r="A33" s="75" t="s">
        <v>46</v>
      </c>
      <c r="C33" s="112">
        <v>1.1060000000000001</v>
      </c>
      <c r="D33" s="112">
        <v>1.01</v>
      </c>
      <c r="E33" s="112">
        <v>0.93</v>
      </c>
      <c r="F33" s="112">
        <v>0.92</v>
      </c>
      <c r="G33" s="112">
        <v>0.92</v>
      </c>
      <c r="H33" s="112">
        <v>1.03</v>
      </c>
      <c r="I33" s="337" t="s">
        <v>46</v>
      </c>
      <c r="K33" s="235"/>
      <c r="L33" s="235"/>
      <c r="M33" s="235"/>
      <c r="N33" s="235"/>
      <c r="O33" s="235"/>
      <c r="P33" s="235"/>
      <c r="Q33" s="235"/>
    </row>
    <row r="34" spans="1:17" s="118" customFormat="1" ht="14.25" customHeight="1">
      <c r="A34" s="75" t="s">
        <v>49</v>
      </c>
      <c r="C34" s="112">
        <v>0.6</v>
      </c>
      <c r="D34" s="112">
        <v>0.5</v>
      </c>
      <c r="E34" s="112">
        <v>0.7</v>
      </c>
      <c r="F34" s="112">
        <v>0.7</v>
      </c>
      <c r="G34" s="112">
        <v>0.7</v>
      </c>
      <c r="H34" s="112">
        <v>0.5</v>
      </c>
      <c r="I34" s="337" t="s">
        <v>50</v>
      </c>
      <c r="K34" s="235"/>
      <c r="L34" s="235"/>
      <c r="M34" s="235"/>
      <c r="N34" s="235"/>
      <c r="O34" s="235"/>
      <c r="P34" s="235"/>
      <c r="Q34" s="235"/>
    </row>
    <row r="35" spans="1:17" s="118" customFormat="1" ht="14.25" customHeight="1">
      <c r="A35" s="75" t="s">
        <v>51</v>
      </c>
      <c r="C35" s="112">
        <v>0.12</v>
      </c>
      <c r="D35" s="112">
        <v>0.18</v>
      </c>
      <c r="E35" s="112">
        <v>0.35</v>
      </c>
      <c r="F35" s="112">
        <v>0.46</v>
      </c>
      <c r="G35" s="112">
        <v>0.33</v>
      </c>
      <c r="H35" s="112">
        <v>0.19</v>
      </c>
      <c r="I35" s="337" t="s">
        <v>52</v>
      </c>
      <c r="K35" s="235"/>
      <c r="L35" s="235"/>
      <c r="M35" s="235"/>
      <c r="N35" s="235"/>
      <c r="O35" s="235"/>
      <c r="P35" s="235"/>
      <c r="Q35" s="235"/>
    </row>
    <row r="36" spans="1:17" s="118" customFormat="1" ht="14.25" customHeight="1">
      <c r="A36" s="336" t="s">
        <v>66</v>
      </c>
      <c r="B36" s="235"/>
      <c r="C36" s="342">
        <v>0</v>
      </c>
      <c r="D36" s="342">
        <v>0.5</v>
      </c>
      <c r="E36" s="112">
        <v>0.05</v>
      </c>
      <c r="F36" s="112">
        <v>0.05</v>
      </c>
      <c r="G36" s="112">
        <v>0.05</v>
      </c>
      <c r="H36" s="112">
        <v>0.05</v>
      </c>
      <c r="I36" s="337" t="s">
        <v>109</v>
      </c>
      <c r="K36" s="235"/>
      <c r="L36" s="235"/>
      <c r="M36" s="235"/>
      <c r="N36" s="235"/>
      <c r="O36" s="235"/>
      <c r="P36" s="235"/>
      <c r="Q36" s="235"/>
    </row>
    <row r="37" spans="1:17" s="118" customFormat="1" ht="14.25" customHeight="1">
      <c r="A37" s="75" t="s">
        <v>27</v>
      </c>
      <c r="C37" s="330" t="s">
        <v>250</v>
      </c>
      <c r="D37" s="122" t="s">
        <v>250</v>
      </c>
      <c r="E37" s="122" t="s">
        <v>250</v>
      </c>
      <c r="F37" s="122" t="s">
        <v>250</v>
      </c>
      <c r="G37" s="122" t="s">
        <v>250</v>
      </c>
      <c r="H37" s="122" t="s">
        <v>250</v>
      </c>
      <c r="I37" s="337" t="s">
        <v>28</v>
      </c>
      <c r="K37" s="235"/>
      <c r="L37" s="235"/>
      <c r="M37" s="235"/>
      <c r="N37" s="235"/>
      <c r="O37" s="235"/>
      <c r="P37" s="235"/>
      <c r="Q37" s="235"/>
    </row>
    <row r="38" spans="1:17" s="118" customFormat="1" ht="14.25" customHeight="1">
      <c r="A38" s="75" t="s">
        <v>33</v>
      </c>
      <c r="C38" s="330" t="s">
        <v>250</v>
      </c>
      <c r="D38" s="122" t="s">
        <v>250</v>
      </c>
      <c r="E38" s="122" t="s">
        <v>250</v>
      </c>
      <c r="F38" s="122" t="s">
        <v>250</v>
      </c>
      <c r="G38" s="122" t="s">
        <v>250</v>
      </c>
      <c r="H38" s="122" t="s">
        <v>250</v>
      </c>
      <c r="I38" s="337" t="s">
        <v>33</v>
      </c>
      <c r="K38" s="235"/>
      <c r="L38" s="235"/>
      <c r="M38" s="235"/>
      <c r="N38" s="235"/>
      <c r="O38" s="235"/>
      <c r="P38" s="235"/>
      <c r="Q38" s="235"/>
    </row>
    <row r="39" spans="1:17" s="118" customFormat="1" ht="14.25" customHeight="1">
      <c r="A39" s="75" t="s">
        <v>37</v>
      </c>
      <c r="C39" s="122" t="s">
        <v>250</v>
      </c>
      <c r="D39" s="122" t="s">
        <v>250</v>
      </c>
      <c r="E39" s="122" t="s">
        <v>250</v>
      </c>
      <c r="F39" s="122" t="s">
        <v>250</v>
      </c>
      <c r="G39" s="122" t="s">
        <v>250</v>
      </c>
      <c r="H39" s="122" t="s">
        <v>250</v>
      </c>
      <c r="I39" s="337" t="s">
        <v>38</v>
      </c>
      <c r="K39" s="235"/>
      <c r="L39" s="235"/>
      <c r="M39" s="235"/>
      <c r="N39" s="235"/>
      <c r="O39" s="235"/>
      <c r="P39" s="235"/>
      <c r="Q39" s="235"/>
    </row>
    <row r="40" spans="1:17" s="118" customFormat="1" ht="14.25" customHeight="1">
      <c r="A40" s="75" t="s">
        <v>24</v>
      </c>
      <c r="C40" s="122" t="s">
        <v>250</v>
      </c>
      <c r="D40" s="122" t="s">
        <v>250</v>
      </c>
      <c r="E40" s="122" t="s">
        <v>250</v>
      </c>
      <c r="F40" s="122" t="s">
        <v>250</v>
      </c>
      <c r="G40" s="122" t="s">
        <v>250</v>
      </c>
      <c r="H40" s="122" t="s">
        <v>250</v>
      </c>
      <c r="I40" s="337" t="s">
        <v>25</v>
      </c>
      <c r="K40" s="235"/>
      <c r="L40" s="235"/>
      <c r="M40" s="235"/>
      <c r="N40" s="235"/>
      <c r="O40" s="235"/>
      <c r="P40" s="235"/>
      <c r="Q40" s="235"/>
    </row>
    <row r="41" spans="1:17" s="118" customFormat="1" ht="14.25" customHeight="1">
      <c r="C41" s="334"/>
      <c r="D41" s="334"/>
      <c r="E41" s="334"/>
      <c r="F41" s="334"/>
      <c r="G41" s="334"/>
      <c r="H41" s="334"/>
      <c r="I41" s="329"/>
      <c r="K41" s="235"/>
      <c r="L41" s="235"/>
      <c r="M41" s="235"/>
      <c r="N41" s="235"/>
      <c r="O41" s="235"/>
      <c r="P41" s="235"/>
      <c r="Q41" s="235"/>
    </row>
    <row r="42" spans="1:17" s="118" customFormat="1" ht="14.25" customHeight="1">
      <c r="A42" s="66"/>
      <c r="B42" s="66"/>
      <c r="K42" s="235"/>
      <c r="L42" s="235"/>
      <c r="M42" s="235"/>
      <c r="N42" s="235"/>
      <c r="O42" s="235"/>
      <c r="P42" s="235"/>
      <c r="Q42" s="235"/>
    </row>
    <row r="43" spans="1:17" s="118" customFormat="1" ht="14.25" customHeight="1">
      <c r="A43" s="66"/>
      <c r="B43" s="66"/>
      <c r="K43" s="235"/>
      <c r="L43" s="235"/>
      <c r="M43" s="235"/>
      <c r="N43" s="235"/>
      <c r="O43" s="235"/>
      <c r="P43" s="235"/>
      <c r="Q43" s="235"/>
    </row>
    <row r="44" spans="1:17" s="118" customFormat="1" ht="14.25" customHeight="1">
      <c r="A44" s="66"/>
      <c r="B44" s="66"/>
      <c r="K44" s="235"/>
      <c r="L44" s="235"/>
      <c r="M44" s="235"/>
      <c r="N44" s="235"/>
      <c r="O44" s="235"/>
      <c r="P44" s="235"/>
      <c r="Q44" s="235"/>
    </row>
    <row r="45" spans="1:17" s="118" customFormat="1" ht="14.25" customHeight="1">
      <c r="A45" s="66"/>
      <c r="B45" s="66"/>
      <c r="K45" s="235"/>
      <c r="L45" s="235"/>
      <c r="M45" s="235"/>
      <c r="N45" s="235"/>
      <c r="O45" s="235"/>
      <c r="P45" s="235"/>
      <c r="Q45" s="235"/>
    </row>
    <row r="46" spans="1:17" s="118" customFormat="1" ht="14.25" customHeight="1">
      <c r="A46" s="66"/>
      <c r="B46" s="66"/>
      <c r="K46" s="235"/>
      <c r="L46" s="235"/>
      <c r="M46" s="235"/>
      <c r="N46" s="235"/>
      <c r="O46" s="235"/>
      <c r="P46" s="235"/>
      <c r="Q46" s="235"/>
    </row>
    <row r="47" spans="1:17" s="118" customFormat="1" ht="14.25" customHeight="1">
      <c r="A47" s="66"/>
      <c r="B47" s="66"/>
      <c r="K47" s="235"/>
      <c r="L47" s="235"/>
      <c r="M47" s="235"/>
      <c r="N47" s="235"/>
      <c r="O47" s="235"/>
      <c r="P47" s="235"/>
      <c r="Q47" s="235"/>
    </row>
    <row r="48" spans="1:17" s="118" customFormat="1" ht="14.25" customHeight="1">
      <c r="A48" s="335"/>
      <c r="B48" s="335"/>
      <c r="C48" s="235"/>
      <c r="D48" s="235"/>
      <c r="I48" s="67"/>
      <c r="J48" s="67"/>
      <c r="K48" s="235"/>
      <c r="L48" s="235"/>
      <c r="M48" s="235"/>
      <c r="N48" s="235"/>
      <c r="O48" s="235"/>
      <c r="P48" s="235"/>
      <c r="Q48" s="235"/>
    </row>
    <row r="49" spans="1:17" s="118" customFormat="1" ht="14.25" customHeight="1">
      <c r="A49" s="335"/>
      <c r="B49" s="335"/>
      <c r="C49" s="235"/>
      <c r="D49" s="235"/>
      <c r="I49" s="67"/>
      <c r="J49" s="67"/>
      <c r="K49" s="235"/>
      <c r="L49" s="235"/>
      <c r="M49" s="235"/>
      <c r="N49" s="235"/>
      <c r="O49" s="235"/>
      <c r="P49" s="235"/>
      <c r="Q49" s="235"/>
    </row>
    <row r="50" spans="1:17" s="118" customFormat="1" ht="14.25" customHeight="1"/>
    <row r="51" spans="1:17" ht="12" customHeight="1">
      <c r="A51" s="552" t="s">
        <v>1</v>
      </c>
      <c r="B51" s="74" t="s">
        <v>2</v>
      </c>
      <c r="I51" s="309" t="s">
        <v>3</v>
      </c>
    </row>
    <row r="52" spans="1:17" ht="12" customHeight="1">
      <c r="A52" s="553"/>
      <c r="B52" s="57" t="s">
        <v>958</v>
      </c>
      <c r="I52" s="165"/>
    </row>
    <row r="53" spans="1:17" ht="12" customHeight="1">
      <c r="A53" s="553"/>
      <c r="B53" s="57" t="s">
        <v>590</v>
      </c>
      <c r="I53" s="165"/>
    </row>
    <row r="54" spans="1:17" ht="12" customHeight="1">
      <c r="A54" s="553"/>
      <c r="B54" s="154"/>
      <c r="I54" s="165"/>
    </row>
    <row r="55" spans="1:17" ht="23" customHeight="1">
      <c r="A55" s="1"/>
      <c r="B55" s="1"/>
      <c r="C55" s="1"/>
      <c r="D55" s="1"/>
      <c r="E55" s="25"/>
      <c r="F55" s="25"/>
      <c r="G55" s="25"/>
      <c r="H55" s="25"/>
      <c r="I55" s="109" t="s">
        <v>609</v>
      </c>
    </row>
    <row r="56" spans="1:17" ht="12" customHeight="1">
      <c r="A56" s="1"/>
      <c r="B56" s="3"/>
      <c r="C56" s="3"/>
      <c r="D56" s="3"/>
      <c r="E56" s="3"/>
      <c r="F56" s="3"/>
      <c r="G56" s="3"/>
      <c r="H56" s="3"/>
      <c r="I56" s="357" t="s">
        <v>986</v>
      </c>
    </row>
    <row r="57" spans="1:17" ht="18" customHeight="1">
      <c r="A57" s="559">
        <v>22</v>
      </c>
      <c r="B57" s="107" t="s">
        <v>281</v>
      </c>
      <c r="C57" s="5"/>
      <c r="D57" s="5"/>
      <c r="E57" s="5"/>
      <c r="F57" s="5"/>
      <c r="G57" s="5"/>
      <c r="H57" s="5"/>
      <c r="I57" s="310" t="s">
        <v>12</v>
      </c>
    </row>
    <row r="58" spans="1:17" ht="18" customHeight="1">
      <c r="A58" s="560"/>
      <c r="B58" s="241" t="s">
        <v>282</v>
      </c>
      <c r="C58" s="163"/>
      <c r="D58" s="163"/>
      <c r="E58" s="163"/>
      <c r="F58" s="163"/>
      <c r="G58" s="163"/>
      <c r="H58" s="163"/>
      <c r="I58" s="311" t="s">
        <v>13</v>
      </c>
    </row>
    <row r="59" spans="1:17" ht="14.25" customHeight="1"/>
    <row r="60" spans="1:17" ht="14.25" customHeight="1"/>
    <row r="61" spans="1:17" ht="14.25" customHeight="1"/>
    <row r="62" spans="1:17" ht="14.25" customHeight="1">
      <c r="A62" s="242" t="s">
        <v>283</v>
      </c>
      <c r="B62" s="134"/>
      <c r="C62" s="177"/>
      <c r="D62" s="177"/>
      <c r="E62" s="177"/>
      <c r="F62" s="177"/>
      <c r="G62" s="177"/>
      <c r="H62" s="177"/>
      <c r="I62" s="110" t="s">
        <v>284</v>
      </c>
    </row>
    <row r="63" spans="1:17" ht="9" customHeight="1"/>
    <row r="64" spans="1:17" ht="18.75" customHeight="1">
      <c r="A64" s="34" t="s">
        <v>844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 t="s">
        <v>818</v>
      </c>
      <c r="I64" s="248" t="s">
        <v>844</v>
      </c>
    </row>
    <row r="65" spans="1:24" s="118" customFormat="1" ht="14.25" customHeight="1">
      <c r="A65" s="327"/>
      <c r="B65" s="327"/>
      <c r="C65" s="235"/>
      <c r="D65" s="235"/>
      <c r="E65" s="235"/>
      <c r="F65" s="235"/>
      <c r="G65" s="235"/>
      <c r="H65" s="235"/>
      <c r="I65" s="328"/>
      <c r="J65" s="67"/>
    </row>
    <row r="66" spans="1:24" s="118" customFormat="1" ht="14.25" customHeight="1">
      <c r="A66" s="258" t="s">
        <v>205</v>
      </c>
      <c r="B66" s="237"/>
      <c r="C66" s="529">
        <v>15177.371060530004</v>
      </c>
      <c r="D66" s="529">
        <v>16896.752499390004</v>
      </c>
      <c r="E66" s="529">
        <v>18459.353021980001</v>
      </c>
      <c r="F66" s="529">
        <v>19196.961958289998</v>
      </c>
      <c r="G66" s="529">
        <v>19338.653288550002</v>
      </c>
      <c r="H66" s="529">
        <v>19514.752614950528</v>
      </c>
      <c r="I66" s="246" t="s">
        <v>206</v>
      </c>
      <c r="J66" s="67"/>
      <c r="K66" s="235"/>
      <c r="L66" s="235"/>
      <c r="M66" s="235"/>
      <c r="N66" s="235"/>
      <c r="O66" s="235"/>
      <c r="P66" s="235"/>
      <c r="Q66" s="235"/>
    </row>
    <row r="67" spans="1:24" s="118" customFormat="1" ht="14.25" customHeight="1">
      <c r="A67" s="75"/>
      <c r="B67" s="66"/>
      <c r="C67" s="530"/>
      <c r="D67" s="530"/>
      <c r="E67" s="530"/>
      <c r="F67" s="530"/>
      <c r="G67" s="530"/>
      <c r="H67" s="530"/>
      <c r="I67" s="75"/>
      <c r="J67" s="67"/>
      <c r="K67" s="235"/>
      <c r="L67" s="235"/>
      <c r="M67" s="235"/>
      <c r="N67" s="235"/>
      <c r="O67" s="235"/>
      <c r="P67" s="235"/>
      <c r="Q67" s="235"/>
    </row>
    <row r="68" spans="1:24" s="118" customFormat="1" ht="14.25" customHeight="1">
      <c r="A68" s="35" t="s">
        <v>104</v>
      </c>
      <c r="C68" s="235">
        <v>4594</v>
      </c>
      <c r="D68" s="235">
        <v>5377.59</v>
      </c>
      <c r="E68" s="235">
        <v>5850.1406200000001</v>
      </c>
      <c r="F68" s="235">
        <v>6261.8744100000004</v>
      </c>
      <c r="G68" s="235">
        <v>6468.6</v>
      </c>
      <c r="H68" s="235">
        <v>6546.675202860526</v>
      </c>
      <c r="I68" s="36" t="s">
        <v>104</v>
      </c>
      <c r="J68" s="67"/>
      <c r="K68" s="203"/>
      <c r="L68" s="235"/>
      <c r="M68" s="235"/>
      <c r="N68" s="235"/>
      <c r="O68" s="235"/>
      <c r="P68" s="235"/>
      <c r="Q68" s="235"/>
    </row>
    <row r="69" spans="1:24" s="118" customFormat="1" ht="14.25" customHeight="1">
      <c r="A69" s="35" t="s">
        <v>769</v>
      </c>
      <c r="C69" s="235">
        <v>2270.8500505299994</v>
      </c>
      <c r="D69" s="235">
        <v>2205.8281693899999</v>
      </c>
      <c r="E69" s="235">
        <v>2454.23270198</v>
      </c>
      <c r="F69" s="235">
        <v>2521.2259182900002</v>
      </c>
      <c r="G69" s="235">
        <v>2498.2967585500014</v>
      </c>
      <c r="H69" s="235">
        <v>2494.5419720900004</v>
      </c>
      <c r="I69" s="36" t="s">
        <v>769</v>
      </c>
      <c r="J69" s="67"/>
      <c r="K69" s="203"/>
      <c r="L69" s="235"/>
      <c r="M69" s="235"/>
      <c r="N69" s="235"/>
      <c r="O69" s="235"/>
      <c r="P69" s="235"/>
      <c r="Q69" s="235"/>
    </row>
    <row r="70" spans="1:24" s="118" customFormat="1" ht="14.25" customHeight="1">
      <c r="A70" s="35" t="s">
        <v>286</v>
      </c>
      <c r="C70" s="235">
        <v>1512</v>
      </c>
      <c r="D70" s="235">
        <v>1126</v>
      </c>
      <c r="E70" s="235">
        <v>1158</v>
      </c>
      <c r="F70" s="235">
        <v>1165.0425700000001</v>
      </c>
      <c r="G70" s="235">
        <v>1154.8765100000001</v>
      </c>
      <c r="H70" s="235">
        <v>1160.2725800000001</v>
      </c>
      <c r="I70" s="36" t="s">
        <v>287</v>
      </c>
      <c r="J70" s="67"/>
      <c r="L70" s="235"/>
      <c r="M70" s="235"/>
      <c r="N70" s="235"/>
      <c r="O70" s="235"/>
      <c r="P70" s="235"/>
      <c r="Q70" s="235"/>
    </row>
    <row r="71" spans="1:24" s="118" customFormat="1" ht="14.25" customHeight="1">
      <c r="A71" s="35" t="s">
        <v>288</v>
      </c>
      <c r="C71" s="235">
        <v>739</v>
      </c>
      <c r="D71" s="235">
        <v>845</v>
      </c>
      <c r="E71" s="235">
        <v>940</v>
      </c>
      <c r="F71" s="235">
        <v>965</v>
      </c>
      <c r="G71" s="235">
        <v>991</v>
      </c>
      <c r="H71" s="235">
        <v>1018</v>
      </c>
      <c r="I71" s="36" t="s">
        <v>288</v>
      </c>
      <c r="K71" s="203"/>
      <c r="L71" s="235"/>
      <c r="M71" s="235"/>
      <c r="N71" s="235"/>
      <c r="O71" s="235"/>
      <c r="P71" s="235"/>
      <c r="Q71" s="235"/>
      <c r="X71" s="67"/>
    </row>
    <row r="72" spans="1:24" s="118" customFormat="1" ht="14.25" customHeight="1">
      <c r="A72" s="75" t="s">
        <v>285</v>
      </c>
      <c r="C72" s="235">
        <v>165.9</v>
      </c>
      <c r="D72" s="235">
        <v>487.9</v>
      </c>
      <c r="E72" s="235">
        <v>694.47</v>
      </c>
      <c r="F72" s="235">
        <v>747.6</v>
      </c>
      <c r="G72" s="235">
        <v>838.95</v>
      </c>
      <c r="H72" s="235">
        <v>915.18</v>
      </c>
      <c r="I72" s="36" t="s">
        <v>285</v>
      </c>
      <c r="J72" s="67"/>
      <c r="K72" s="203"/>
      <c r="L72" s="235"/>
      <c r="M72" s="235"/>
      <c r="N72" s="235"/>
      <c r="O72" s="235"/>
      <c r="P72" s="235"/>
      <c r="Q72" s="235"/>
      <c r="X72" s="67"/>
    </row>
    <row r="73" spans="1:24" s="118" customFormat="1" ht="14.25" customHeight="1">
      <c r="A73" s="35" t="s">
        <v>266</v>
      </c>
      <c r="C73" s="235">
        <v>272.81099999999998</v>
      </c>
      <c r="D73" s="235">
        <v>481.17358000000002</v>
      </c>
      <c r="E73" s="235">
        <v>577.20871999999997</v>
      </c>
      <c r="F73" s="235">
        <v>589.61698999999999</v>
      </c>
      <c r="G73" s="235">
        <v>622.78521999999998</v>
      </c>
      <c r="H73" s="235">
        <v>540.42593000000011</v>
      </c>
      <c r="I73" s="36" t="s">
        <v>890</v>
      </c>
      <c r="K73" s="203"/>
      <c r="L73" s="235"/>
      <c r="M73" s="235"/>
      <c r="N73" s="235"/>
      <c r="O73" s="235"/>
      <c r="P73" s="235"/>
      <c r="Q73" s="235"/>
      <c r="X73" s="67"/>
    </row>
    <row r="74" spans="1:24" s="118" customFormat="1" ht="14.25" customHeight="1">
      <c r="A74" s="35" t="s">
        <v>692</v>
      </c>
      <c r="C74" s="235">
        <v>0</v>
      </c>
      <c r="D74" s="235">
        <v>464</v>
      </c>
      <c r="E74" s="235">
        <v>536.51552000000004</v>
      </c>
      <c r="F74" s="235">
        <v>542.59781999999996</v>
      </c>
      <c r="G74" s="235">
        <v>470.89494000000002</v>
      </c>
      <c r="H74" s="235">
        <v>517.75714000000005</v>
      </c>
      <c r="I74" s="36" t="s">
        <v>693</v>
      </c>
      <c r="K74" s="203"/>
      <c r="L74" s="235"/>
      <c r="M74" s="235"/>
      <c r="N74" s="235"/>
      <c r="O74" s="235"/>
      <c r="P74" s="235"/>
      <c r="Q74" s="235"/>
      <c r="R74" s="235"/>
      <c r="X74" s="67"/>
    </row>
    <row r="75" spans="1:24" s="118" customFormat="1" ht="14.25" customHeight="1">
      <c r="A75" s="35" t="s">
        <v>293</v>
      </c>
      <c r="C75" s="235">
        <v>334.53565000000003</v>
      </c>
      <c r="D75" s="235">
        <v>368.58949000000001</v>
      </c>
      <c r="E75" s="235">
        <v>357.30455000000001</v>
      </c>
      <c r="F75" s="235">
        <v>360.54455000000002</v>
      </c>
      <c r="G75" s="235">
        <v>363.61865999999998</v>
      </c>
      <c r="H75" s="235">
        <v>370.36345</v>
      </c>
      <c r="I75" s="36" t="s">
        <v>294</v>
      </c>
      <c r="K75" s="203"/>
      <c r="L75" s="235"/>
      <c r="M75" s="235"/>
      <c r="N75" s="235"/>
      <c r="O75" s="235"/>
      <c r="P75" s="235"/>
      <c r="Q75" s="235"/>
      <c r="R75" s="235"/>
      <c r="X75" s="67"/>
    </row>
    <row r="76" spans="1:24" s="118" customFormat="1" ht="14.25" customHeight="1">
      <c r="A76" s="35" t="s">
        <v>289</v>
      </c>
      <c r="C76" s="235">
        <v>410</v>
      </c>
      <c r="D76" s="235">
        <v>378.13160999999997</v>
      </c>
      <c r="E76" s="235">
        <v>370.68725000000001</v>
      </c>
      <c r="F76" s="235">
        <v>369.26771000000002</v>
      </c>
      <c r="G76" s="235">
        <v>368.56465999999995</v>
      </c>
      <c r="H76" s="235">
        <v>369.61738000000003</v>
      </c>
      <c r="I76" s="36" t="s">
        <v>290</v>
      </c>
      <c r="K76" s="203"/>
      <c r="L76" s="235"/>
      <c r="M76" s="235"/>
      <c r="N76" s="235"/>
      <c r="O76" s="235"/>
      <c r="P76" s="235"/>
      <c r="Q76" s="235"/>
      <c r="R76" s="235"/>
      <c r="X76" s="67"/>
    </row>
    <row r="77" spans="1:24" s="118" customFormat="1" ht="14.25" customHeight="1">
      <c r="A77" s="35" t="s">
        <v>292</v>
      </c>
      <c r="C77" s="235">
        <v>267.173</v>
      </c>
      <c r="D77" s="235">
        <v>334.80865</v>
      </c>
      <c r="E77" s="235">
        <v>391.67872</v>
      </c>
      <c r="F77" s="235">
        <v>407.34590999999995</v>
      </c>
      <c r="G77" s="235">
        <v>391.87959999999998</v>
      </c>
      <c r="H77" s="235">
        <v>351.96096999999997</v>
      </c>
      <c r="I77" s="36" t="s">
        <v>292</v>
      </c>
      <c r="K77" s="203"/>
      <c r="L77" s="235"/>
      <c r="M77" s="235"/>
      <c r="N77" s="235"/>
      <c r="O77" s="235"/>
      <c r="P77" s="235"/>
      <c r="Q77" s="235"/>
      <c r="R77" s="235"/>
      <c r="X77" s="67"/>
    </row>
    <row r="78" spans="1:24" s="118" customFormat="1" ht="14.25" customHeight="1">
      <c r="A78" s="35" t="s">
        <v>295</v>
      </c>
      <c r="C78" s="235">
        <v>231.60423</v>
      </c>
      <c r="D78" s="235">
        <v>251.30108999999999</v>
      </c>
      <c r="E78" s="235">
        <v>326.48099999999999</v>
      </c>
      <c r="F78" s="235">
        <v>332.79300000000001</v>
      </c>
      <c r="G78" s="235">
        <v>314.11700000000002</v>
      </c>
      <c r="H78" s="235">
        <v>324.46366999999998</v>
      </c>
      <c r="I78" s="36" t="s">
        <v>296</v>
      </c>
      <c r="K78" s="203"/>
      <c r="L78" s="235"/>
      <c r="M78" s="235"/>
      <c r="N78" s="235"/>
      <c r="O78" s="235"/>
      <c r="P78" s="235"/>
      <c r="Q78" s="235"/>
      <c r="R78" s="235"/>
      <c r="X78" s="67"/>
    </row>
    <row r="79" spans="1:24" s="118" customFormat="1" ht="14.25" customHeight="1">
      <c r="A79" s="35" t="s">
        <v>99</v>
      </c>
      <c r="C79" s="235">
        <v>197.79400000000001</v>
      </c>
      <c r="D79" s="235">
        <v>200.13399999999999</v>
      </c>
      <c r="E79" s="235">
        <v>277.81002000000001</v>
      </c>
      <c r="F79" s="235">
        <v>350.83100000000002</v>
      </c>
      <c r="G79" s="235">
        <v>317.68615</v>
      </c>
      <c r="H79" s="235">
        <v>318.38281000000001</v>
      </c>
      <c r="I79" s="36" t="s">
        <v>99</v>
      </c>
      <c r="K79" s="203"/>
      <c r="L79" s="235"/>
      <c r="M79" s="235"/>
      <c r="N79" s="235"/>
      <c r="O79" s="235"/>
      <c r="P79" s="235"/>
      <c r="Q79" s="235"/>
      <c r="R79" s="235"/>
      <c r="X79" s="67"/>
    </row>
    <row r="80" spans="1:24" s="118" customFormat="1" ht="14.25" customHeight="1">
      <c r="A80" s="35" t="s">
        <v>107</v>
      </c>
      <c r="C80" s="235">
        <v>246.61520999999999</v>
      </c>
      <c r="D80" s="235">
        <v>253.02848</v>
      </c>
      <c r="E80" s="235">
        <v>283.77996999999999</v>
      </c>
      <c r="F80" s="235">
        <v>291.77596999999997</v>
      </c>
      <c r="G80" s="235">
        <v>288.52467999999999</v>
      </c>
      <c r="H80" s="235">
        <v>296.55952000000002</v>
      </c>
      <c r="I80" s="36" t="s">
        <v>103</v>
      </c>
      <c r="K80" s="203"/>
      <c r="L80" s="235"/>
      <c r="M80" s="235"/>
      <c r="N80" s="235"/>
      <c r="O80" s="235"/>
      <c r="P80" s="235"/>
      <c r="Q80" s="235"/>
      <c r="R80" s="235"/>
      <c r="X80" s="67"/>
    </row>
    <row r="81" spans="1:24" s="118" customFormat="1" ht="14.25" customHeight="1">
      <c r="A81" s="35" t="s">
        <v>299</v>
      </c>
      <c r="C81" s="235">
        <v>260.32600000000002</v>
      </c>
      <c r="D81" s="235">
        <v>260</v>
      </c>
      <c r="E81" s="235">
        <v>266.7</v>
      </c>
      <c r="F81" s="235">
        <v>271.88454999999999</v>
      </c>
      <c r="G81" s="235">
        <v>254.90382</v>
      </c>
      <c r="H81" s="235">
        <v>264.88312000000002</v>
      </c>
      <c r="I81" s="36" t="s">
        <v>300</v>
      </c>
      <c r="K81" s="203"/>
      <c r="L81" s="235"/>
      <c r="M81" s="235"/>
      <c r="N81" s="235"/>
      <c r="O81" s="235"/>
      <c r="P81" s="235"/>
      <c r="Q81" s="235"/>
      <c r="R81" s="235"/>
      <c r="X81" s="67"/>
    </row>
    <row r="82" spans="1:24" s="118" customFormat="1" ht="14.25" customHeight="1">
      <c r="A82" s="35" t="s">
        <v>291</v>
      </c>
      <c r="C82" s="235">
        <v>344.61700000000002</v>
      </c>
      <c r="D82" s="235">
        <v>132.46</v>
      </c>
      <c r="E82" s="235">
        <v>243.072</v>
      </c>
      <c r="F82" s="235">
        <v>255.226</v>
      </c>
      <c r="G82" s="235">
        <v>267.98700000000002</v>
      </c>
      <c r="H82" s="235">
        <v>255.42832999999999</v>
      </c>
      <c r="I82" s="36" t="s">
        <v>291</v>
      </c>
      <c r="K82" s="203"/>
      <c r="L82" s="235"/>
      <c r="M82" s="235"/>
      <c r="N82" s="235"/>
      <c r="O82" s="235"/>
      <c r="P82" s="235"/>
      <c r="Q82" s="235"/>
      <c r="R82" s="235"/>
      <c r="X82" s="67"/>
    </row>
    <row r="83" spans="1:24" s="118" customFormat="1" ht="14.25" customHeight="1">
      <c r="A83" s="35" t="s">
        <v>105</v>
      </c>
      <c r="C83" s="235">
        <v>255.17500000000001</v>
      </c>
      <c r="D83" s="235">
        <v>254.761</v>
      </c>
      <c r="E83" s="235">
        <v>247.7277</v>
      </c>
      <c r="F83" s="235">
        <v>254.357</v>
      </c>
      <c r="G83" s="235">
        <v>249.28399999999999</v>
      </c>
      <c r="H83" s="235">
        <v>233.75700000000001</v>
      </c>
      <c r="I83" s="36" t="s">
        <v>102</v>
      </c>
      <c r="K83" s="203"/>
      <c r="L83" s="235"/>
      <c r="M83" s="235"/>
      <c r="N83" s="235"/>
      <c r="O83" s="235"/>
      <c r="P83" s="235"/>
      <c r="Q83" s="235"/>
      <c r="R83" s="235"/>
      <c r="X83" s="67"/>
    </row>
    <row r="84" spans="1:24" s="118" customFormat="1" ht="14.25" customHeight="1">
      <c r="A84" s="35" t="s">
        <v>537</v>
      </c>
      <c r="C84" s="235">
        <v>165.67909</v>
      </c>
      <c r="D84" s="235">
        <v>206.18189000000001</v>
      </c>
      <c r="E84" s="235">
        <v>217.86358999999999</v>
      </c>
      <c r="F84" s="235">
        <v>222.96839000000003</v>
      </c>
      <c r="G84" s="235">
        <v>227.33747</v>
      </c>
      <c r="H84" s="235">
        <v>231.67097000000001</v>
      </c>
      <c r="I84" s="36" t="s">
        <v>537</v>
      </c>
      <c r="K84" s="203"/>
      <c r="L84" s="235"/>
      <c r="M84" s="235"/>
      <c r="N84" s="235"/>
      <c r="O84" s="235"/>
      <c r="P84" s="235"/>
      <c r="Q84" s="235"/>
      <c r="R84" s="235"/>
      <c r="X84" s="67"/>
    </row>
    <row r="85" spans="1:24" s="118" customFormat="1" ht="14.25" customHeight="1">
      <c r="A85" s="35" t="s">
        <v>101</v>
      </c>
      <c r="C85" s="235">
        <v>260</v>
      </c>
      <c r="D85" s="235">
        <v>227.22469000000001</v>
      </c>
      <c r="E85" s="235">
        <v>223.70958999999999</v>
      </c>
      <c r="F85" s="235">
        <v>220.22282999999999</v>
      </c>
      <c r="G85" s="235">
        <v>220.23667</v>
      </c>
      <c r="H85" s="235">
        <v>219.3399</v>
      </c>
      <c r="I85" s="36" t="s">
        <v>101</v>
      </c>
      <c r="K85" s="203"/>
      <c r="L85" s="235"/>
      <c r="M85" s="235"/>
      <c r="N85" s="235"/>
      <c r="O85" s="235"/>
      <c r="P85" s="235"/>
      <c r="Q85" s="235"/>
      <c r="R85" s="235"/>
      <c r="X85" s="67"/>
    </row>
    <row r="86" spans="1:24" s="118" customFormat="1" ht="14.25" customHeight="1">
      <c r="A86" s="35" t="s">
        <v>297</v>
      </c>
      <c r="C86" s="235">
        <v>178</v>
      </c>
      <c r="D86" s="235">
        <v>188.3</v>
      </c>
      <c r="E86" s="235">
        <v>189.71558999999999</v>
      </c>
      <c r="F86" s="235">
        <v>192.31316000000001</v>
      </c>
      <c r="G86" s="235">
        <v>194.58842000000001</v>
      </c>
      <c r="H86" s="235">
        <v>196.8613</v>
      </c>
      <c r="I86" s="36" t="s">
        <v>297</v>
      </c>
      <c r="K86" s="203"/>
      <c r="L86" s="235"/>
      <c r="M86" s="235"/>
      <c r="N86" s="235"/>
      <c r="O86" s="235"/>
      <c r="P86" s="235"/>
      <c r="Q86" s="235"/>
      <c r="R86" s="235"/>
      <c r="X86" s="67"/>
    </row>
    <row r="87" spans="1:24" s="118" customFormat="1" ht="14.25" customHeight="1">
      <c r="A87" s="35" t="s">
        <v>100</v>
      </c>
      <c r="C87" s="235">
        <v>166.64988</v>
      </c>
      <c r="D87" s="235">
        <v>163.65876</v>
      </c>
      <c r="E87" s="235">
        <v>166.75802999999999</v>
      </c>
      <c r="F87" s="235">
        <v>168.49770000000001</v>
      </c>
      <c r="G87" s="235">
        <v>171.51251000000002</v>
      </c>
      <c r="H87" s="235">
        <v>173.673</v>
      </c>
      <c r="I87" s="36" t="s">
        <v>100</v>
      </c>
      <c r="K87" s="203"/>
      <c r="L87" s="235"/>
      <c r="M87" s="235"/>
      <c r="N87" s="235"/>
      <c r="O87" s="235"/>
      <c r="P87" s="235"/>
      <c r="Q87" s="235"/>
      <c r="R87" s="235"/>
      <c r="X87" s="67"/>
    </row>
    <row r="88" spans="1:24" s="118" customFormat="1" ht="14.25" customHeight="1">
      <c r="A88" s="35" t="s">
        <v>715</v>
      </c>
      <c r="C88" s="235">
        <v>48.511000000000003</v>
      </c>
      <c r="D88" s="235">
        <v>172.63800000000001</v>
      </c>
      <c r="E88" s="235">
        <v>156.96273000000002</v>
      </c>
      <c r="F88" s="235">
        <v>150.4692</v>
      </c>
      <c r="G88" s="235">
        <v>115.00696000000001</v>
      </c>
      <c r="H88" s="235">
        <v>169.58512999999999</v>
      </c>
      <c r="I88" s="36" t="s">
        <v>716</v>
      </c>
      <c r="K88" s="203"/>
      <c r="L88" s="235"/>
      <c r="M88" s="235"/>
      <c r="N88" s="235"/>
      <c r="O88" s="235"/>
      <c r="P88" s="235"/>
      <c r="Q88" s="235"/>
      <c r="R88" s="235"/>
      <c r="X88" s="67"/>
    </row>
    <row r="89" spans="1:24" s="118" customFormat="1" ht="14.25" customHeight="1">
      <c r="A89" s="35" t="s">
        <v>106</v>
      </c>
      <c r="C89" s="235">
        <v>219.7</v>
      </c>
      <c r="D89" s="235">
        <v>234.53</v>
      </c>
      <c r="E89" s="235">
        <v>200.5</v>
      </c>
      <c r="F89" s="235">
        <v>191</v>
      </c>
      <c r="G89" s="235">
        <v>182.5</v>
      </c>
      <c r="H89" s="235">
        <v>159.6</v>
      </c>
      <c r="I89" s="36" t="s">
        <v>280</v>
      </c>
      <c r="K89" s="203"/>
      <c r="L89" s="235"/>
      <c r="M89" s="235"/>
      <c r="N89" s="235"/>
      <c r="O89" s="235"/>
      <c r="P89" s="235"/>
      <c r="Q89" s="235"/>
      <c r="R89" s="235"/>
      <c r="X89" s="67"/>
    </row>
    <row r="90" spans="1:24" s="118" customFormat="1" ht="14.25" customHeight="1">
      <c r="A90" s="35" t="s">
        <v>728</v>
      </c>
      <c r="C90" s="235">
        <v>70.243639999999999</v>
      </c>
      <c r="D90" s="235">
        <v>99.480710000000002</v>
      </c>
      <c r="E90" s="235">
        <v>130.10175999999998</v>
      </c>
      <c r="F90" s="235">
        <v>136.02942000000002</v>
      </c>
      <c r="G90" s="235">
        <v>143.10046</v>
      </c>
      <c r="H90" s="235">
        <v>144.66917000000001</v>
      </c>
      <c r="I90" s="36" t="s">
        <v>728</v>
      </c>
      <c r="K90" s="203"/>
      <c r="X90" s="67"/>
    </row>
    <row r="91" spans="1:24" s="118" customFormat="1" ht="14.25" customHeight="1">
      <c r="A91" s="35" t="s">
        <v>727</v>
      </c>
      <c r="C91" s="235">
        <v>106.27122</v>
      </c>
      <c r="D91" s="235">
        <v>117.40600000000001</v>
      </c>
      <c r="E91" s="235">
        <v>129.98920000000001</v>
      </c>
      <c r="F91" s="235">
        <v>133.64577</v>
      </c>
      <c r="G91" s="235">
        <v>137.93279000000001</v>
      </c>
      <c r="H91" s="235">
        <v>141.61767</v>
      </c>
      <c r="I91" s="36" t="s">
        <v>727</v>
      </c>
      <c r="K91" s="203"/>
      <c r="X91" s="67"/>
    </row>
    <row r="92" spans="1:24" s="118" customFormat="1" ht="14.25" customHeight="1">
      <c r="A92" s="35" t="s">
        <v>538</v>
      </c>
      <c r="C92" s="235">
        <v>103.304</v>
      </c>
      <c r="D92" s="235">
        <v>169.98099999999999</v>
      </c>
      <c r="E92" s="235">
        <v>153</v>
      </c>
      <c r="F92" s="235">
        <v>131.06800000000001</v>
      </c>
      <c r="G92" s="235">
        <v>131.59899999999999</v>
      </c>
      <c r="H92" s="235">
        <v>132.13200000000001</v>
      </c>
      <c r="I92" s="36" t="s">
        <v>538</v>
      </c>
      <c r="K92" s="203"/>
      <c r="X92" s="67"/>
    </row>
    <row r="93" spans="1:24" s="118" customFormat="1" ht="14.25" customHeight="1">
      <c r="A93" s="35" t="s">
        <v>741</v>
      </c>
      <c r="C93" s="235">
        <v>81.017619999999994</v>
      </c>
      <c r="D93" s="235">
        <v>97.370360000000005</v>
      </c>
      <c r="E93" s="235">
        <v>108.56660000000001</v>
      </c>
      <c r="F93" s="235">
        <v>112.55659</v>
      </c>
      <c r="G93" s="235">
        <v>116.69323</v>
      </c>
      <c r="H93" s="235">
        <v>120.98188999999999</v>
      </c>
      <c r="I93" s="36" t="s">
        <v>742</v>
      </c>
    </row>
    <row r="94" spans="1:24" s="118" customFormat="1" ht="14.25" customHeight="1">
      <c r="A94" s="35" t="s">
        <v>298</v>
      </c>
      <c r="C94" s="235">
        <v>112</v>
      </c>
      <c r="D94" s="235">
        <v>115.47019</v>
      </c>
      <c r="E94" s="235">
        <v>115.34286</v>
      </c>
      <c r="F94" s="235">
        <v>118.01548</v>
      </c>
      <c r="G94" s="235">
        <v>117.16350999999999</v>
      </c>
      <c r="H94" s="235">
        <v>118.31266000000001</v>
      </c>
      <c r="I94" s="36" t="s">
        <v>298</v>
      </c>
    </row>
    <row r="95" spans="1:24" s="118" customFormat="1" ht="14.25" customHeight="1">
      <c r="A95" s="35" t="s">
        <v>533</v>
      </c>
      <c r="C95" s="235">
        <v>88.978020000000001</v>
      </c>
      <c r="D95" s="235">
        <v>105.45764</v>
      </c>
      <c r="E95" s="235">
        <v>111.71535</v>
      </c>
      <c r="F95" s="235">
        <v>113.35901</v>
      </c>
      <c r="G95" s="235">
        <v>115.02694</v>
      </c>
      <c r="H95" s="235">
        <v>116.71932000000001</v>
      </c>
      <c r="I95" s="36" t="s">
        <v>533</v>
      </c>
    </row>
    <row r="96" spans="1:24" s="118" customFormat="1" ht="14.25" customHeight="1">
      <c r="A96" s="35" t="s">
        <v>402</v>
      </c>
      <c r="C96" s="235">
        <v>139</v>
      </c>
      <c r="D96" s="235">
        <v>129.94081</v>
      </c>
      <c r="E96" s="235">
        <v>123.393</v>
      </c>
      <c r="F96" s="235">
        <v>131.42454000000001</v>
      </c>
      <c r="G96" s="235">
        <v>104.60149</v>
      </c>
      <c r="H96" s="235">
        <v>113.843</v>
      </c>
      <c r="I96" s="36" t="s">
        <v>403</v>
      </c>
    </row>
    <row r="97" spans="1:9" s="118" customFormat="1" ht="14.25" customHeight="1">
      <c r="A97" s="35" t="s">
        <v>743</v>
      </c>
      <c r="C97" s="235">
        <v>91.853729999999999</v>
      </c>
      <c r="D97" s="235">
        <v>108.32419</v>
      </c>
      <c r="E97" s="235">
        <v>109.1343</v>
      </c>
      <c r="F97" s="235">
        <v>109.70899</v>
      </c>
      <c r="G97" s="235">
        <v>107.83191000000001</v>
      </c>
      <c r="H97" s="235">
        <v>109.23571000000001</v>
      </c>
      <c r="I97" s="36" t="s">
        <v>744</v>
      </c>
    </row>
    <row r="98" spans="1:9" s="118" customFormat="1" ht="14.25" customHeight="1">
      <c r="A98" s="75" t="s">
        <v>501</v>
      </c>
      <c r="C98" s="235">
        <v>75</v>
      </c>
      <c r="D98" s="235">
        <v>67.479240000000004</v>
      </c>
      <c r="E98" s="235">
        <v>69.192899999999995</v>
      </c>
      <c r="F98" s="235">
        <v>95.873039999999989</v>
      </c>
      <c r="G98" s="235">
        <v>95.888369999999995</v>
      </c>
      <c r="H98" s="235">
        <v>102.86285000000001</v>
      </c>
      <c r="I98" s="36" t="s">
        <v>502</v>
      </c>
    </row>
    <row r="99" spans="1:9" s="118" customFormat="1" ht="14.25" customHeight="1">
      <c r="A99" s="35" t="s">
        <v>301</v>
      </c>
      <c r="C99" s="235">
        <v>1168.7617200000002</v>
      </c>
      <c r="D99" s="235">
        <v>1272.60295</v>
      </c>
      <c r="E99" s="235">
        <v>1277.5987500000006</v>
      </c>
      <c r="F99" s="235">
        <v>1282.826440000001</v>
      </c>
      <c r="G99" s="235">
        <v>1295.6645600000002</v>
      </c>
      <c r="H99" s="235">
        <v>1285.3789699999998</v>
      </c>
      <c r="I99" s="36" t="s">
        <v>302</v>
      </c>
    </row>
    <row r="100" spans="1:9" s="118" customFormat="1" ht="14.25" customHeight="1"/>
    <row r="101" spans="1:9" s="118" customFormat="1" ht="14.25" customHeight="1"/>
    <row r="102" spans="1:9" s="118" customFormat="1" ht="14.25" customHeight="1"/>
    <row r="103" spans="1:9" s="118" customFormat="1" ht="14.25" customHeight="1"/>
    <row r="104" spans="1:9" s="118" customFormat="1" ht="14.25" customHeight="1"/>
    <row r="105" spans="1:9" ht="12" customHeight="1">
      <c r="A105" s="552"/>
      <c r="B105" s="57" t="s">
        <v>958</v>
      </c>
      <c r="I105" s="22"/>
    </row>
    <row r="106" spans="1:9" ht="12" customHeight="1">
      <c r="A106" s="553"/>
      <c r="B106" s="57" t="s">
        <v>590</v>
      </c>
    </row>
    <row r="107" spans="1:9" ht="12" customHeight="1">
      <c r="A107" s="553"/>
      <c r="B107" s="154"/>
    </row>
    <row r="108" spans="1:9" ht="12" customHeight="1">
      <c r="A108" s="553"/>
    </row>
  </sheetData>
  <mergeCells count="4">
    <mergeCell ref="A3:A4"/>
    <mergeCell ref="A51:A54"/>
    <mergeCell ref="A105:A108"/>
    <mergeCell ref="A57:A58"/>
  </mergeCells>
  <hyperlinks>
    <hyperlink ref="I3" location="'Inhoudsopgave Zuivel in cijfers'!A1" display="Terug naar inhoudsopgave" xr:uid="{78F6F1EB-BA8C-4130-93BE-3CADB336CAC2}"/>
    <hyperlink ref="I4" location="'Inhoudsopgave Zuivel in cijfers'!A1" display="Back to table of contents" xr:uid="{76090A5B-7C36-437D-B6A4-1F8986441111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BBD25B"/>
  </sheetPr>
  <dimension ref="A1:T54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2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2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20" ht="18" customHeight="1">
      <c r="A3" s="559">
        <v>23</v>
      </c>
      <c r="B3" s="107" t="s">
        <v>303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20" ht="18" customHeight="1">
      <c r="A4" s="560"/>
      <c r="B4" s="241" t="s">
        <v>304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20" ht="14.25" customHeight="1"/>
    <row r="6" spans="1:20" ht="14.25" customHeight="1"/>
    <row r="7" spans="1:20" ht="14.25" customHeight="1"/>
    <row r="8" spans="1:20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844</v>
      </c>
    </row>
    <row r="9" spans="1:20" s="118" customFormat="1" ht="14.25" customHeight="1"/>
    <row r="10" spans="1:20" s="118" customFormat="1" ht="14.25" customHeight="1">
      <c r="A10" s="75" t="s">
        <v>14</v>
      </c>
      <c r="C10" s="341">
        <v>596.49478699999997</v>
      </c>
      <c r="D10" s="235">
        <v>732.14300000000003</v>
      </c>
      <c r="E10" s="235">
        <v>1184.742019</v>
      </c>
      <c r="F10" s="235">
        <v>1234.237691</v>
      </c>
      <c r="G10" s="235">
        <v>1266.2190869999995</v>
      </c>
      <c r="H10" s="235">
        <v>1317.6954189999999</v>
      </c>
      <c r="I10" s="235">
        <v>1382.232368</v>
      </c>
      <c r="J10" s="36" t="s">
        <v>93</v>
      </c>
      <c r="L10" s="66"/>
      <c r="M10" s="122"/>
      <c r="N10" s="122"/>
      <c r="O10" s="122"/>
      <c r="P10" s="122"/>
      <c r="Q10" s="122"/>
      <c r="R10" s="122"/>
      <c r="S10" s="122"/>
      <c r="T10" s="67"/>
    </row>
    <row r="11" spans="1:20" s="118" customFormat="1" ht="14.25" customHeight="1">
      <c r="A11" s="75" t="s">
        <v>15</v>
      </c>
      <c r="C11" s="341">
        <v>283.31900999999999</v>
      </c>
      <c r="D11" s="235">
        <v>567.59282999999994</v>
      </c>
      <c r="E11" s="235">
        <v>1026.7029700000001</v>
      </c>
      <c r="F11" s="235">
        <v>1151.4586300000001</v>
      </c>
      <c r="G11" s="235">
        <v>1288.68553</v>
      </c>
      <c r="H11" s="235">
        <v>1330.2357299999999</v>
      </c>
      <c r="I11" s="235">
        <v>1270.53693</v>
      </c>
      <c r="J11" s="36" t="s">
        <v>16</v>
      </c>
      <c r="L11" s="66"/>
      <c r="M11" s="122"/>
      <c r="N11" s="122"/>
      <c r="O11" s="122"/>
      <c r="P11" s="122"/>
      <c r="Q11" s="122"/>
      <c r="R11" s="122"/>
      <c r="S11" s="122"/>
      <c r="T11" s="67"/>
    </row>
    <row r="12" spans="1:20" s="118" customFormat="1" ht="14.25" customHeight="1">
      <c r="A12" s="75" t="s">
        <v>27</v>
      </c>
      <c r="C12" s="281">
        <v>476.9</v>
      </c>
      <c r="D12" s="281">
        <v>466.35</v>
      </c>
      <c r="E12" s="281">
        <v>708.4</v>
      </c>
      <c r="F12" s="281">
        <v>727.72</v>
      </c>
      <c r="G12" s="281">
        <v>745.9</v>
      </c>
      <c r="H12" s="281">
        <v>727.6</v>
      </c>
      <c r="I12" s="281">
        <v>691.3</v>
      </c>
      <c r="J12" s="36" t="s">
        <v>28</v>
      </c>
      <c r="K12" s="67"/>
      <c r="L12" s="66"/>
      <c r="M12" s="330"/>
      <c r="N12" s="122"/>
      <c r="O12" s="122"/>
      <c r="P12" s="122"/>
      <c r="Q12" s="122"/>
      <c r="R12" s="122"/>
      <c r="S12" s="121"/>
      <c r="T12" s="67"/>
    </row>
    <row r="13" spans="1:20" s="118" customFormat="1" ht="14.25" customHeight="1">
      <c r="A13" s="75" t="s">
        <v>29</v>
      </c>
      <c r="C13" s="341">
        <v>380.96100000000001</v>
      </c>
      <c r="D13" s="235">
        <v>440.92399999999998</v>
      </c>
      <c r="E13" s="235">
        <v>584.97400000000005</v>
      </c>
      <c r="F13" s="235">
        <v>600.72</v>
      </c>
      <c r="G13" s="235">
        <v>613.16</v>
      </c>
      <c r="H13" s="235">
        <v>604.66499999999996</v>
      </c>
      <c r="I13" s="235">
        <v>584.32500000000005</v>
      </c>
      <c r="J13" s="36" t="s">
        <v>30</v>
      </c>
      <c r="L13" s="66"/>
      <c r="M13" s="330"/>
      <c r="N13" s="122"/>
      <c r="O13" s="122"/>
      <c r="P13" s="122"/>
      <c r="Q13" s="122"/>
      <c r="R13" s="122"/>
      <c r="S13" s="122"/>
      <c r="T13" s="67"/>
    </row>
    <row r="14" spans="1:20" s="118" customFormat="1" ht="14.25" customHeight="1">
      <c r="A14" s="75" t="s">
        <v>67</v>
      </c>
      <c r="C14" s="281">
        <v>470.71000000000004</v>
      </c>
      <c r="D14" s="281">
        <v>427.45</v>
      </c>
      <c r="E14" s="281">
        <v>488.22</v>
      </c>
      <c r="F14" s="281">
        <v>508.59094748086363</v>
      </c>
      <c r="G14" s="281">
        <v>510.8541161</v>
      </c>
      <c r="H14" s="281">
        <v>460.13699232000005</v>
      </c>
      <c r="I14" s="281">
        <v>393.90122109999999</v>
      </c>
      <c r="J14" s="36" t="s">
        <v>26</v>
      </c>
      <c r="L14" s="66"/>
      <c r="M14" s="122"/>
      <c r="N14" s="122"/>
      <c r="O14" s="122"/>
      <c r="P14" s="122"/>
      <c r="Q14" s="122"/>
      <c r="R14" s="122"/>
      <c r="S14" s="121"/>
      <c r="T14" s="67"/>
    </row>
    <row r="15" spans="1:20" s="118" customFormat="1" ht="14.25" customHeight="1">
      <c r="A15" s="75" t="s">
        <v>24</v>
      </c>
      <c r="C15" s="235">
        <v>259.39499999999998</v>
      </c>
      <c r="D15" s="235">
        <v>370.26</v>
      </c>
      <c r="E15" s="235">
        <v>464.17</v>
      </c>
      <c r="F15" s="235">
        <v>481.2</v>
      </c>
      <c r="G15" s="235">
        <v>482.32</v>
      </c>
      <c r="H15" s="235">
        <v>459.06</v>
      </c>
      <c r="I15" s="235">
        <v>361.32</v>
      </c>
      <c r="J15" s="36" t="s">
        <v>25</v>
      </c>
      <c r="L15" s="66"/>
      <c r="M15" s="122"/>
      <c r="N15" s="122"/>
      <c r="O15" s="121"/>
      <c r="P15" s="121"/>
      <c r="Q15" s="121"/>
      <c r="R15" s="121"/>
      <c r="S15" s="121"/>
      <c r="T15" s="67"/>
    </row>
    <row r="16" spans="1:20" s="118" customFormat="1" ht="14.25" customHeight="1">
      <c r="A16" s="247" t="s">
        <v>60</v>
      </c>
      <c r="C16" s="283">
        <v>137.03735999999998</v>
      </c>
      <c r="D16" s="283">
        <v>169.44200000000001</v>
      </c>
      <c r="E16" s="283">
        <v>265.31400000000002</v>
      </c>
      <c r="F16" s="283">
        <v>283.89069000000001</v>
      </c>
      <c r="G16" s="283">
        <v>295.58010000000002</v>
      </c>
      <c r="H16" s="283">
        <v>317.88265999999999</v>
      </c>
      <c r="I16" s="283">
        <v>335.48340000000002</v>
      </c>
      <c r="J16" s="246" t="s">
        <v>70</v>
      </c>
      <c r="L16" s="66"/>
      <c r="M16" s="122"/>
      <c r="N16" s="122"/>
      <c r="O16" s="122"/>
      <c r="P16" s="122"/>
      <c r="Q16" s="122"/>
      <c r="R16" s="122"/>
      <c r="S16" s="122"/>
      <c r="T16" s="67"/>
    </row>
    <row r="17" spans="1:20" s="118" customFormat="1" ht="14.25" customHeight="1">
      <c r="A17" s="75" t="s">
        <v>8</v>
      </c>
      <c r="C17" s="341">
        <v>207.94900000000001</v>
      </c>
      <c r="D17" s="281">
        <v>223.279</v>
      </c>
      <c r="E17" s="281">
        <v>259.54399999999998</v>
      </c>
      <c r="F17" s="281">
        <v>271.60500000000002</v>
      </c>
      <c r="G17" s="281">
        <v>287.91899999999998</v>
      </c>
      <c r="H17" s="281">
        <v>282.38200000000001</v>
      </c>
      <c r="I17" s="281">
        <v>273.30799999999999</v>
      </c>
      <c r="J17" s="36" t="s">
        <v>9</v>
      </c>
      <c r="L17" s="66"/>
      <c r="M17" s="122"/>
      <c r="N17" s="122"/>
      <c r="O17" s="122"/>
      <c r="P17" s="122"/>
      <c r="Q17" s="122"/>
      <c r="R17" s="122"/>
      <c r="S17" s="122"/>
      <c r="T17" s="67"/>
    </row>
    <row r="18" spans="1:20" s="118" customFormat="1" ht="14.25" customHeight="1">
      <c r="A18" s="75" t="s">
        <v>61</v>
      </c>
      <c r="C18" s="299" t="s">
        <v>62</v>
      </c>
      <c r="D18" s="299" t="s">
        <v>62</v>
      </c>
      <c r="E18" s="281">
        <v>90.362929999999992</v>
      </c>
      <c r="F18" s="281">
        <v>99.381609999999995</v>
      </c>
      <c r="G18" s="281">
        <v>106.88655050000001</v>
      </c>
      <c r="H18" s="281">
        <v>114.46716788099999</v>
      </c>
      <c r="I18" s="281">
        <v>118.857634551</v>
      </c>
      <c r="J18" s="36" t="s">
        <v>17</v>
      </c>
    </row>
    <row r="19" spans="1:20" s="118" customFormat="1" ht="14.25" customHeight="1">
      <c r="A19" s="75" t="s">
        <v>33</v>
      </c>
      <c r="C19" s="281">
        <v>30.973635730000002</v>
      </c>
      <c r="D19" s="281">
        <v>55.800117130000004</v>
      </c>
      <c r="E19" s="281">
        <v>76.213917850000001</v>
      </c>
      <c r="F19" s="281">
        <v>81.378263689999997</v>
      </c>
      <c r="G19" s="281">
        <v>83.337976710000007</v>
      </c>
      <c r="H19" s="281">
        <v>83.086036649999997</v>
      </c>
      <c r="I19" s="281">
        <v>75.580020829999995</v>
      </c>
      <c r="J19" s="36" t="s">
        <v>33</v>
      </c>
    </row>
    <row r="20" spans="1:20" s="118" customFormat="1" ht="14.25" customHeight="1">
      <c r="A20" s="66"/>
      <c r="B20" s="66"/>
      <c r="C20" s="112"/>
      <c r="D20" s="112"/>
      <c r="E20" s="112"/>
      <c r="F20" s="112"/>
      <c r="G20" s="112"/>
      <c r="H20" s="112"/>
      <c r="I20" s="112"/>
      <c r="J20" s="67"/>
    </row>
    <row r="21" spans="1:20" s="118" customFormat="1" ht="14.25" customHeight="1">
      <c r="A21" s="66"/>
      <c r="B21" s="66"/>
      <c r="C21" s="112"/>
      <c r="D21" s="112"/>
      <c r="E21" s="112"/>
      <c r="F21" s="112"/>
      <c r="G21" s="112"/>
      <c r="H21" s="112"/>
      <c r="I21" s="112"/>
      <c r="J21" s="67"/>
    </row>
    <row r="22" spans="1:20" s="118" customFormat="1" ht="14.25" customHeight="1">
      <c r="A22" s="66"/>
      <c r="B22" s="66"/>
      <c r="C22" s="112"/>
      <c r="D22" s="112"/>
      <c r="E22" s="112"/>
      <c r="F22" s="112"/>
      <c r="G22" s="112"/>
      <c r="H22" s="112"/>
      <c r="I22" s="112"/>
      <c r="J22" s="67"/>
    </row>
    <row r="23" spans="1:20" s="118" customFormat="1" ht="14.25" customHeight="1">
      <c r="A23" s="66"/>
      <c r="B23" s="66"/>
      <c r="C23" s="112"/>
      <c r="D23" s="112"/>
      <c r="E23" s="112"/>
      <c r="F23" s="112"/>
      <c r="G23" s="112"/>
      <c r="H23" s="112"/>
      <c r="I23" s="112"/>
      <c r="J23" s="67"/>
    </row>
    <row r="24" spans="1:20" s="118" customFormat="1" ht="14.25" customHeight="1">
      <c r="A24" s="66"/>
      <c r="B24" s="66"/>
      <c r="C24" s="112"/>
      <c r="D24" s="235"/>
      <c r="E24" s="112"/>
      <c r="F24" s="112"/>
      <c r="G24" s="112"/>
      <c r="H24" s="112"/>
      <c r="I24" s="112"/>
      <c r="J24" s="67"/>
    </row>
    <row r="25" spans="1:20" s="118" customFormat="1" ht="14.25" customHeight="1">
      <c r="A25" s="66"/>
      <c r="B25" s="66"/>
      <c r="C25" s="112"/>
      <c r="D25" s="112"/>
      <c r="E25" s="112"/>
      <c r="F25" s="112"/>
      <c r="G25" s="112"/>
      <c r="H25" s="112"/>
      <c r="I25" s="112"/>
      <c r="J25" s="67"/>
    </row>
    <row r="26" spans="1:20" s="118" customFormat="1" ht="14.25" customHeight="1">
      <c r="A26" s="66"/>
      <c r="B26" s="66"/>
      <c r="C26" s="112"/>
      <c r="D26" s="112"/>
      <c r="E26" s="112"/>
      <c r="F26" s="112"/>
      <c r="G26" s="112"/>
      <c r="H26" s="112"/>
      <c r="I26" s="112"/>
      <c r="J26" s="67"/>
    </row>
    <row r="27" spans="1:20" s="118" customFormat="1" ht="14.25" customHeight="1">
      <c r="A27" s="66"/>
      <c r="B27" s="66"/>
      <c r="C27" s="112"/>
      <c r="D27" s="112"/>
      <c r="E27" s="112"/>
      <c r="F27" s="112"/>
      <c r="G27" s="112"/>
      <c r="H27" s="112"/>
      <c r="I27" s="112"/>
      <c r="J27" s="120"/>
    </row>
    <row r="28" spans="1:20" s="118" customFormat="1" ht="14.25" customHeight="1">
      <c r="A28" s="66"/>
      <c r="B28" s="66"/>
      <c r="C28" s="112"/>
      <c r="D28" s="112"/>
      <c r="E28" s="112"/>
      <c r="F28" s="112"/>
      <c r="G28" s="112"/>
      <c r="H28" s="112"/>
      <c r="I28" s="112"/>
      <c r="J28" s="67"/>
    </row>
    <row r="29" spans="1:20" s="118" customFormat="1" ht="14.25" customHeight="1">
      <c r="A29" s="66"/>
      <c r="B29" s="66"/>
      <c r="C29" s="112"/>
      <c r="D29" s="112"/>
      <c r="E29" s="112"/>
      <c r="F29" s="112"/>
      <c r="G29" s="112"/>
      <c r="H29" s="112"/>
      <c r="I29" s="112"/>
      <c r="J29" s="67"/>
    </row>
    <row r="30" spans="1:20" s="118" customFormat="1" ht="14.25" customHeight="1">
      <c r="A30" s="66"/>
      <c r="B30" s="66"/>
      <c r="C30" s="112"/>
      <c r="D30" s="112"/>
      <c r="E30" s="112"/>
      <c r="F30" s="112"/>
      <c r="G30" s="112"/>
      <c r="H30" s="112"/>
      <c r="I30" s="112"/>
      <c r="J30" s="67"/>
    </row>
    <row r="31" spans="1:20" s="118" customFormat="1" ht="14.25" customHeight="1">
      <c r="A31" s="66"/>
      <c r="B31" s="66"/>
      <c r="C31" s="112"/>
      <c r="D31" s="112"/>
      <c r="E31" s="112"/>
      <c r="F31" s="112"/>
      <c r="G31" s="112"/>
      <c r="H31" s="112"/>
      <c r="I31" s="112"/>
      <c r="J31" s="67"/>
    </row>
    <row r="32" spans="1:20" s="118" customFormat="1" ht="14.25" customHeight="1">
      <c r="A32" s="66"/>
      <c r="B32" s="66"/>
      <c r="C32" s="112"/>
      <c r="D32" s="112"/>
      <c r="E32" s="112"/>
      <c r="F32" s="112"/>
      <c r="G32" s="112"/>
      <c r="H32" s="112"/>
      <c r="I32" s="112"/>
      <c r="J32" s="67"/>
    </row>
    <row r="33" spans="1:11" s="118" customFormat="1" ht="14.25" customHeight="1">
      <c r="A33" s="66"/>
      <c r="B33" s="66"/>
      <c r="C33" s="112"/>
      <c r="D33" s="112"/>
      <c r="E33" s="112"/>
      <c r="F33" s="112"/>
      <c r="G33" s="112"/>
      <c r="H33" s="112"/>
      <c r="I33" s="112"/>
      <c r="J33" s="67"/>
    </row>
    <row r="34" spans="1:11" s="118" customFormat="1" ht="14.25" customHeight="1">
      <c r="A34" s="66"/>
      <c r="B34" s="66"/>
      <c r="C34" s="342"/>
      <c r="D34" s="342"/>
      <c r="E34" s="112"/>
      <c r="F34" s="112"/>
      <c r="G34" s="112"/>
      <c r="H34" s="112"/>
      <c r="I34" s="112"/>
      <c r="J34" s="67"/>
    </row>
    <row r="35" spans="1:11" s="118" customFormat="1" ht="14.25" customHeight="1">
      <c r="A35" s="66"/>
      <c r="B35" s="66"/>
      <c r="C35" s="342"/>
      <c r="D35" s="342"/>
      <c r="E35" s="112"/>
      <c r="F35" s="112"/>
      <c r="G35" s="112"/>
      <c r="H35" s="112"/>
      <c r="I35" s="112"/>
      <c r="J35" s="67"/>
    </row>
    <row r="36" spans="1:11" s="118" customFormat="1" ht="14.25" customHeight="1">
      <c r="A36" s="66"/>
      <c r="B36" s="66"/>
      <c r="C36" s="342"/>
      <c r="D36" s="342"/>
      <c r="E36" s="112"/>
      <c r="F36" s="112"/>
      <c r="G36" s="112"/>
      <c r="H36" s="112"/>
      <c r="I36" s="112"/>
      <c r="J36" s="67"/>
    </row>
    <row r="37" spans="1:11" s="118" customFormat="1" ht="14.25" customHeight="1">
      <c r="A37" s="343"/>
      <c r="B37" s="343"/>
      <c r="C37" s="235"/>
      <c r="D37" s="235"/>
      <c r="E37" s="235"/>
      <c r="F37" s="235"/>
      <c r="G37" s="235"/>
      <c r="H37" s="235"/>
      <c r="I37" s="235"/>
    </row>
    <row r="38" spans="1:11" s="118" customFormat="1" ht="14.25" customHeight="1">
      <c r="A38" s="237"/>
      <c r="B38" s="237"/>
      <c r="C38" s="113"/>
      <c r="D38" s="113"/>
      <c r="E38" s="113"/>
      <c r="F38" s="113"/>
      <c r="G38" s="113"/>
      <c r="H38" s="113"/>
      <c r="I38" s="113"/>
    </row>
    <row r="39" spans="1:11" s="118" customFormat="1" ht="14.25" customHeight="1">
      <c r="A39" s="343"/>
      <c r="B39" s="343"/>
    </row>
    <row r="40" spans="1:11" s="118" customFormat="1" ht="14.25" customHeight="1">
      <c r="A40" s="235"/>
      <c r="B40" s="235"/>
      <c r="C40" s="235"/>
      <c r="D40" s="235"/>
      <c r="E40" s="235"/>
      <c r="F40" s="235"/>
      <c r="G40" s="235"/>
      <c r="H40" s="235"/>
      <c r="I40" s="235"/>
      <c r="J40" s="67"/>
      <c r="K40" s="67"/>
    </row>
    <row r="41" spans="1:11" s="118" customFormat="1" ht="14.25" customHeight="1">
      <c r="A41" s="235"/>
      <c r="B41" s="235"/>
      <c r="C41" s="235"/>
      <c r="D41" s="235"/>
      <c r="E41" s="235"/>
      <c r="F41" s="235"/>
      <c r="G41" s="235"/>
      <c r="H41" s="235"/>
      <c r="I41" s="235"/>
      <c r="J41" s="67"/>
      <c r="K41" s="67"/>
    </row>
    <row r="42" spans="1:11" s="118" customFormat="1" ht="14.25" customHeight="1">
      <c r="A42" s="235"/>
      <c r="B42" s="235"/>
      <c r="C42" s="235"/>
      <c r="D42" s="235"/>
      <c r="E42" s="235"/>
      <c r="F42" s="235"/>
      <c r="G42" s="235"/>
      <c r="H42" s="235"/>
      <c r="I42" s="235"/>
      <c r="J42" s="67"/>
      <c r="K42" s="67"/>
    </row>
    <row r="43" spans="1:11" s="118" customFormat="1" ht="14.25" customHeight="1">
      <c r="C43" s="235"/>
      <c r="D43" s="235"/>
      <c r="E43" s="235"/>
      <c r="F43" s="235"/>
      <c r="G43" s="235"/>
      <c r="H43" s="235"/>
      <c r="I43" s="235"/>
      <c r="K43" s="67"/>
    </row>
    <row r="44" spans="1:11" s="118" customFormat="1" ht="14.25" customHeight="1">
      <c r="C44" s="235"/>
      <c r="D44" s="235"/>
      <c r="E44" s="235"/>
      <c r="F44" s="235"/>
      <c r="G44" s="235"/>
      <c r="H44" s="235"/>
      <c r="I44" s="235"/>
      <c r="K44" s="67"/>
    </row>
    <row r="45" spans="1:11" s="118" customFormat="1" ht="14.25" customHeight="1">
      <c r="C45" s="235"/>
      <c r="D45" s="235"/>
      <c r="E45" s="235"/>
      <c r="F45" s="235"/>
      <c r="G45" s="235"/>
      <c r="H45" s="235"/>
      <c r="I45" s="235"/>
      <c r="K45" s="67"/>
    </row>
    <row r="46" spans="1:11" s="118" customFormat="1" ht="14.25" customHeight="1">
      <c r="C46" s="235"/>
      <c r="D46" s="235"/>
      <c r="E46" s="235"/>
      <c r="F46" s="235"/>
      <c r="G46" s="235"/>
      <c r="H46" s="235"/>
      <c r="I46" s="235"/>
      <c r="K46" s="67"/>
    </row>
    <row r="47" spans="1:11" s="118" customFormat="1" ht="14.25" customHeight="1">
      <c r="C47" s="235"/>
      <c r="D47" s="235"/>
      <c r="E47" s="235"/>
      <c r="F47" s="235"/>
      <c r="G47" s="235"/>
      <c r="H47" s="235"/>
      <c r="I47" s="235"/>
    </row>
    <row r="48" spans="1:11" s="118" customFormat="1" ht="14.25" customHeight="1">
      <c r="C48" s="235"/>
      <c r="D48" s="235"/>
      <c r="E48" s="235"/>
      <c r="F48" s="235"/>
      <c r="G48" s="235"/>
      <c r="H48" s="235"/>
      <c r="I48" s="235"/>
      <c r="K48" s="67"/>
    </row>
    <row r="49" spans="1:11" s="118" customFormat="1" ht="14.25" customHeight="1">
      <c r="C49" s="235"/>
      <c r="D49" s="235"/>
      <c r="E49" s="235"/>
      <c r="F49" s="235"/>
      <c r="G49" s="235"/>
      <c r="H49" s="235"/>
      <c r="I49" s="235"/>
      <c r="K49" s="67"/>
    </row>
    <row r="50" spans="1:11" s="118" customFormat="1" ht="10" customHeight="1">
      <c r="C50" s="235"/>
      <c r="D50" s="235"/>
      <c r="E50" s="235"/>
      <c r="F50" s="235"/>
      <c r="G50" s="235"/>
      <c r="H50" s="235"/>
      <c r="I50" s="235"/>
      <c r="K50" s="67"/>
    </row>
    <row r="51" spans="1:11" ht="12" customHeight="1">
      <c r="A51" s="4"/>
      <c r="B51" s="57" t="s">
        <v>717</v>
      </c>
    </row>
    <row r="52" spans="1:11" ht="12" customHeight="1">
      <c r="A52" s="4"/>
      <c r="B52" s="57" t="s">
        <v>73</v>
      </c>
      <c r="J52" s="22"/>
    </row>
    <row r="53" spans="1:11" ht="12" customHeight="1">
      <c r="A53" s="4"/>
      <c r="B53" s="244" t="s">
        <v>113</v>
      </c>
    </row>
    <row r="54" spans="1:11" ht="12" customHeight="1">
      <c r="A54" s="4"/>
    </row>
  </sheetData>
  <mergeCells count="1">
    <mergeCell ref="A3:A4"/>
  </mergeCells>
  <hyperlinks>
    <hyperlink ref="J3" location="'Inhoudsopgave Zuivel in cijfers'!A1" display="Terug naar inhoudsopgave" xr:uid="{BB3478D7-5A5D-4784-A914-3D6A78D27768}"/>
    <hyperlink ref="J4" location="'Inhoudsopgave Zuivel in cijfers'!A1" display="Back to table of contents" xr:uid="{EA338DE5-47E0-401F-966A-6E89C67F8C9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3.5" style="2" customWidth="1"/>
    <col min="3" max="9" width="10.5" style="2" customWidth="1"/>
    <col min="10" max="10" width="32.25" style="2" customWidth="1"/>
    <col min="11" max="11" width="9.5" style="2" customWidth="1"/>
    <col min="12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0" ht="12" customHeight="1">
      <c r="A2" s="1"/>
      <c r="B2" s="1"/>
      <c r="C2" s="4"/>
      <c r="D2" s="3"/>
      <c r="E2" s="3"/>
      <c r="F2" s="3"/>
      <c r="G2" s="3"/>
      <c r="H2" s="3"/>
      <c r="I2" s="3"/>
      <c r="J2" s="59" t="s">
        <v>987</v>
      </c>
    </row>
    <row r="3" spans="1:10" ht="18.25" customHeight="1">
      <c r="A3" s="559">
        <v>24</v>
      </c>
      <c r="B3" s="584" t="s">
        <v>319</v>
      </c>
      <c r="C3" s="584"/>
      <c r="D3" s="584"/>
      <c r="E3" s="585"/>
      <c r="F3" s="127"/>
      <c r="G3" s="127"/>
      <c r="H3" s="127"/>
      <c r="I3" s="127"/>
      <c r="J3" s="125" t="s">
        <v>585</v>
      </c>
    </row>
    <row r="4" spans="1:10" ht="18" customHeight="1">
      <c r="A4" s="583"/>
      <c r="B4" s="572" t="s">
        <v>591</v>
      </c>
      <c r="C4" s="572"/>
      <c r="D4" s="572"/>
      <c r="E4" s="586"/>
      <c r="F4" s="587"/>
      <c r="G4" s="157"/>
      <c r="H4" s="157"/>
      <c r="I4" s="157"/>
      <c r="J4" s="225" t="s">
        <v>586</v>
      </c>
    </row>
    <row r="5" spans="1:10" s="118" customFormat="1" ht="14.25" customHeight="1">
      <c r="J5" s="67"/>
    </row>
    <row r="6" spans="1:10" s="118" customFormat="1" ht="14.25" customHeight="1">
      <c r="E6" s="319"/>
      <c r="F6" s="319"/>
      <c r="G6" s="319"/>
      <c r="H6" s="319"/>
      <c r="I6" s="319"/>
      <c r="J6" s="67"/>
    </row>
    <row r="7" spans="1:10" s="118" customFormat="1" ht="14.25" customHeight="1">
      <c r="J7" s="67"/>
    </row>
    <row r="8" spans="1:10" ht="18.75" customHeight="1">
      <c r="A8" s="88"/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7"/>
    </row>
    <row r="9" spans="1:10" s="118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18" customFormat="1" ht="14.25" customHeight="1">
      <c r="A10" s="75" t="s">
        <v>895</v>
      </c>
      <c r="C10" s="281">
        <v>24</v>
      </c>
      <c r="D10" s="264">
        <v>25</v>
      </c>
      <c r="E10" s="264">
        <v>26</v>
      </c>
      <c r="F10" s="264">
        <v>26</v>
      </c>
      <c r="G10" s="264">
        <v>26</v>
      </c>
      <c r="H10" s="264">
        <v>26</v>
      </c>
      <c r="I10" s="264">
        <v>26</v>
      </c>
      <c r="J10" s="36" t="s">
        <v>899</v>
      </c>
    </row>
    <row r="11" spans="1:10" s="118" customFormat="1" ht="14.25" customHeight="1">
      <c r="A11" s="75"/>
      <c r="C11" s="281"/>
      <c r="D11" s="264"/>
      <c r="E11" s="264"/>
      <c r="F11" s="264"/>
      <c r="G11" s="264"/>
      <c r="H11" s="264"/>
      <c r="I11" s="264"/>
      <c r="J11" s="36"/>
    </row>
    <row r="12" spans="1:10" s="118" customFormat="1" ht="14.25" customHeight="1">
      <c r="A12" s="247" t="s">
        <v>896</v>
      </c>
      <c r="B12" s="252"/>
      <c r="C12" s="283">
        <v>55</v>
      </c>
      <c r="D12" s="301">
        <v>54</v>
      </c>
      <c r="E12" s="301">
        <v>54</v>
      </c>
      <c r="F12" s="301">
        <v>53</v>
      </c>
      <c r="G12" s="301">
        <v>52</v>
      </c>
      <c r="H12" s="301">
        <v>54</v>
      </c>
      <c r="I12" s="301">
        <v>53</v>
      </c>
      <c r="J12" s="246" t="s">
        <v>900</v>
      </c>
    </row>
    <row r="13" spans="1:10" s="118" customFormat="1" ht="14.25" customHeight="1">
      <c r="A13" s="75" t="s">
        <v>320</v>
      </c>
      <c r="C13" s="281">
        <v>32</v>
      </c>
      <c r="D13" s="264">
        <v>28</v>
      </c>
      <c r="E13" s="264">
        <v>27</v>
      </c>
      <c r="F13" s="264">
        <v>26</v>
      </c>
      <c r="G13" s="264">
        <v>25</v>
      </c>
      <c r="H13" s="264">
        <v>25</v>
      </c>
      <c r="I13" s="264">
        <v>24</v>
      </c>
      <c r="J13" s="36" t="s">
        <v>901</v>
      </c>
    </row>
    <row r="14" spans="1:10" s="118" customFormat="1" ht="14.25" customHeight="1">
      <c r="A14" s="75" t="s">
        <v>321</v>
      </c>
      <c r="C14" s="281">
        <v>23</v>
      </c>
      <c r="D14" s="264">
        <v>26</v>
      </c>
      <c r="E14" s="264">
        <v>27</v>
      </c>
      <c r="F14" s="264">
        <v>27</v>
      </c>
      <c r="G14" s="264">
        <v>27</v>
      </c>
      <c r="H14" s="264">
        <v>29</v>
      </c>
      <c r="I14" s="264">
        <v>29</v>
      </c>
      <c r="J14" s="36" t="s">
        <v>902</v>
      </c>
    </row>
    <row r="15" spans="1:10" s="118" customFormat="1" ht="14.25" customHeight="1">
      <c r="A15" s="75"/>
      <c r="C15" s="281"/>
      <c r="D15" s="264"/>
      <c r="E15" s="264"/>
      <c r="F15" s="264"/>
      <c r="G15" s="264"/>
      <c r="H15" s="264"/>
      <c r="I15" s="264"/>
      <c r="J15" s="36"/>
    </row>
    <row r="16" spans="1:10" s="118" customFormat="1" ht="14.25" customHeight="1">
      <c r="A16" s="75" t="s">
        <v>723</v>
      </c>
      <c r="C16" s="281">
        <v>9700</v>
      </c>
      <c r="D16" s="264">
        <v>12900</v>
      </c>
      <c r="E16" s="342">
        <v>15600</v>
      </c>
      <c r="F16" s="342">
        <v>12800</v>
      </c>
      <c r="G16" s="342">
        <v>15200</v>
      </c>
      <c r="H16" s="342" t="s">
        <v>62</v>
      </c>
      <c r="I16" s="342" t="s">
        <v>62</v>
      </c>
      <c r="J16" s="36" t="s">
        <v>724</v>
      </c>
    </row>
    <row r="17" spans="1:10" s="118" customFormat="1" ht="14.25" customHeight="1">
      <c r="A17" s="75"/>
      <c r="C17" s="281"/>
      <c r="D17" s="264"/>
      <c r="E17" s="264"/>
      <c r="F17" s="264"/>
      <c r="G17" s="264"/>
      <c r="H17" s="264"/>
      <c r="I17" s="264"/>
      <c r="J17" s="36"/>
    </row>
    <row r="18" spans="1:10" s="118" customFormat="1" ht="14.25" customHeight="1">
      <c r="A18" s="75" t="s">
        <v>322</v>
      </c>
      <c r="C18" s="281">
        <v>11569.221</v>
      </c>
      <c r="D18" s="264">
        <v>13308.019399999999</v>
      </c>
      <c r="E18" s="264">
        <v>14230.27477</v>
      </c>
      <c r="F18" s="264">
        <v>14619.963303080456</v>
      </c>
      <c r="G18" s="264">
        <v>14500</v>
      </c>
      <c r="H18" s="264">
        <v>13889.784851</v>
      </c>
      <c r="I18" s="264">
        <v>13900</v>
      </c>
      <c r="J18" s="36" t="s">
        <v>323</v>
      </c>
    </row>
    <row r="19" spans="1:10" s="118" customFormat="1" ht="14.25" customHeight="1">
      <c r="A19" s="75"/>
      <c r="C19" s="281"/>
      <c r="D19" s="264"/>
      <c r="E19" s="264"/>
      <c r="F19" s="264"/>
      <c r="G19" s="264"/>
      <c r="H19" s="264"/>
      <c r="I19" s="264"/>
      <c r="J19" s="36"/>
    </row>
    <row r="20" spans="1:10" s="118" customFormat="1" ht="14.25" customHeight="1">
      <c r="A20" s="75" t="s">
        <v>997</v>
      </c>
      <c r="C20" s="281">
        <v>8861</v>
      </c>
      <c r="D20" s="264">
        <v>11950</v>
      </c>
      <c r="E20" s="264">
        <v>14389</v>
      </c>
      <c r="F20" s="264">
        <v>14835</v>
      </c>
      <c r="G20" s="264">
        <v>15732</v>
      </c>
      <c r="H20" s="264">
        <v>21300</v>
      </c>
      <c r="I20" s="299" t="s">
        <v>62</v>
      </c>
      <c r="J20" s="36" t="s">
        <v>998</v>
      </c>
    </row>
    <row r="21" spans="1:10" s="118" customFormat="1" ht="14.25" customHeight="1">
      <c r="A21" s="75"/>
      <c r="C21" s="281"/>
      <c r="D21" s="264"/>
      <c r="E21" s="264"/>
      <c r="F21" s="264"/>
      <c r="G21" s="264"/>
      <c r="H21" s="264"/>
      <c r="I21" s="264"/>
      <c r="J21" s="36"/>
    </row>
    <row r="22" spans="1:10" s="118" customFormat="1" ht="14.25" customHeight="1">
      <c r="A22" s="75" t="s">
        <v>897</v>
      </c>
      <c r="C22" s="281">
        <v>5367.4254249999994</v>
      </c>
      <c r="D22" s="281">
        <v>6346.3691700000008</v>
      </c>
      <c r="E22" s="281">
        <v>7823.7451799999999</v>
      </c>
      <c r="F22" s="281">
        <v>7546.6609949999993</v>
      </c>
      <c r="G22" s="281">
        <v>8177.4176040000002</v>
      </c>
      <c r="H22" s="281">
        <v>10789.104059000001</v>
      </c>
      <c r="I22" s="281">
        <v>10342.677635</v>
      </c>
      <c r="J22" s="36" t="s">
        <v>649</v>
      </c>
    </row>
    <row r="23" spans="1:10" s="118" customFormat="1" ht="14.25" customHeight="1">
      <c r="A23" s="75"/>
      <c r="C23" s="281"/>
      <c r="D23" s="281"/>
      <c r="E23" s="281"/>
      <c r="F23" s="281"/>
      <c r="G23" s="281"/>
      <c r="H23" s="281"/>
      <c r="I23" s="281"/>
      <c r="J23" s="36"/>
    </row>
    <row r="24" spans="1:10" s="118" customFormat="1" ht="14.25" customHeight="1">
      <c r="A24" s="75" t="s">
        <v>898</v>
      </c>
      <c r="C24" s="281">
        <v>2525.3449999999998</v>
      </c>
      <c r="D24" s="281">
        <v>3082.002</v>
      </c>
      <c r="E24" s="281">
        <v>3802.6957299999999</v>
      </c>
      <c r="F24" s="281">
        <v>3605.2383290000002</v>
      </c>
      <c r="G24" s="281">
        <v>4043.1178430000009</v>
      </c>
      <c r="H24" s="281">
        <v>5499.9424989999998</v>
      </c>
      <c r="I24" s="281">
        <v>5033.7120140000006</v>
      </c>
      <c r="J24" s="36" t="s">
        <v>324</v>
      </c>
    </row>
    <row r="25" spans="1:10" s="118" customFormat="1" ht="14.25" customHeight="1"/>
    <row r="26" spans="1:10" s="118" customFormat="1" ht="14.25" customHeight="1"/>
    <row r="27" spans="1:10" s="118" customFormat="1" ht="14.25" customHeight="1"/>
    <row r="28" spans="1:10" s="118" customFormat="1" ht="14.25" customHeight="1"/>
    <row r="29" spans="1:10" s="118" customFormat="1" ht="14.25" customHeight="1">
      <c r="C29" s="121"/>
      <c r="D29" s="121"/>
      <c r="E29" s="121"/>
      <c r="F29" s="121"/>
      <c r="G29" s="121"/>
      <c r="H29" s="121"/>
      <c r="I29" s="121"/>
    </row>
    <row r="30" spans="1:10" s="118" customFormat="1" ht="14.25" customHeight="1">
      <c r="C30" s="112"/>
      <c r="D30" s="112"/>
      <c r="E30" s="112"/>
      <c r="F30" s="112"/>
      <c r="G30" s="112"/>
      <c r="H30" s="112"/>
      <c r="I30" s="112"/>
    </row>
    <row r="31" spans="1:10" s="118" customFormat="1" ht="14.25" customHeight="1">
      <c r="C31" s="67"/>
      <c r="D31" s="67"/>
      <c r="E31" s="67"/>
      <c r="F31" s="67"/>
      <c r="G31" s="67"/>
      <c r="H31" s="67"/>
      <c r="I31" s="67"/>
    </row>
    <row r="32" spans="1:10" s="118" customFormat="1" ht="14.25" customHeight="1">
      <c r="C32" s="121"/>
      <c r="D32" s="121"/>
      <c r="E32" s="121"/>
      <c r="F32" s="121"/>
      <c r="G32" s="121"/>
      <c r="H32" s="121"/>
      <c r="I32" s="121"/>
    </row>
    <row r="33" spans="3:9" s="118" customFormat="1" ht="14.25" customHeight="1">
      <c r="C33" s="112"/>
      <c r="D33" s="112"/>
      <c r="E33" s="112"/>
      <c r="F33" s="112"/>
      <c r="G33" s="112"/>
      <c r="H33" s="112"/>
      <c r="I33" s="112"/>
    </row>
    <row r="34" spans="3:9" s="118" customFormat="1" ht="14.25" customHeight="1">
      <c r="C34" s="112"/>
      <c r="D34" s="112"/>
      <c r="E34" s="112"/>
      <c r="F34" s="112"/>
      <c r="G34" s="112"/>
      <c r="H34" s="112"/>
      <c r="I34" s="112"/>
    </row>
    <row r="35" spans="3:9" s="118" customFormat="1" ht="14.25" customHeight="1">
      <c r="C35" s="112"/>
      <c r="D35" s="112"/>
      <c r="E35" s="112"/>
      <c r="F35" s="112"/>
      <c r="G35" s="112"/>
      <c r="H35" s="112"/>
      <c r="I35" s="112"/>
    </row>
    <row r="36" spans="3:9" s="118" customFormat="1" ht="14.25" customHeight="1">
      <c r="C36" s="112"/>
      <c r="D36" s="112"/>
      <c r="E36" s="112"/>
      <c r="F36" s="112"/>
      <c r="G36" s="112"/>
      <c r="H36" s="112"/>
      <c r="I36" s="112"/>
    </row>
    <row r="37" spans="3:9" s="118" customFormat="1" ht="14.25" customHeight="1">
      <c r="C37" s="112"/>
      <c r="D37" s="112"/>
      <c r="E37" s="112"/>
      <c r="F37" s="112"/>
      <c r="G37" s="112"/>
      <c r="H37" s="112"/>
      <c r="I37" s="112"/>
    </row>
    <row r="38" spans="3:9" s="118" customFormat="1" ht="14.25" customHeight="1">
      <c r="C38" s="112"/>
      <c r="D38" s="112"/>
      <c r="E38" s="112"/>
      <c r="F38" s="112"/>
      <c r="G38" s="112"/>
      <c r="H38" s="112"/>
      <c r="I38" s="112"/>
    </row>
    <row r="39" spans="3:9" s="118" customFormat="1" ht="14.25" customHeight="1">
      <c r="C39" s="112"/>
      <c r="D39" s="112"/>
      <c r="E39" s="112"/>
      <c r="F39" s="112"/>
      <c r="G39" s="112"/>
      <c r="H39" s="112"/>
      <c r="I39" s="112"/>
    </row>
    <row r="40" spans="3:9" s="118" customFormat="1" ht="14.25" customHeight="1">
      <c r="C40" s="112"/>
      <c r="D40" s="112"/>
      <c r="E40" s="112"/>
      <c r="F40" s="112"/>
      <c r="G40" s="112"/>
      <c r="H40" s="112"/>
      <c r="I40" s="112"/>
    </row>
    <row r="41" spans="3:9" s="118" customFormat="1" ht="14.25" customHeight="1">
      <c r="C41" s="112"/>
      <c r="D41" s="112"/>
      <c r="E41" s="112"/>
      <c r="F41" s="112"/>
      <c r="G41" s="112"/>
      <c r="H41" s="112"/>
      <c r="I41" s="112"/>
    </row>
    <row r="42" spans="3:9" s="118" customFormat="1" ht="14.25" customHeight="1">
      <c r="C42" s="112"/>
      <c r="D42" s="112"/>
      <c r="E42" s="112"/>
      <c r="F42" s="112"/>
      <c r="G42" s="112"/>
      <c r="H42" s="112"/>
      <c r="I42" s="112"/>
    </row>
    <row r="43" spans="3:9" s="118" customFormat="1" ht="14.25" customHeight="1">
      <c r="C43" s="112"/>
      <c r="D43" s="112"/>
      <c r="E43" s="112"/>
      <c r="F43" s="112"/>
      <c r="G43" s="112"/>
      <c r="H43" s="112"/>
      <c r="I43" s="112"/>
    </row>
    <row r="44" spans="3:9" s="118" customFormat="1" ht="14.25" customHeight="1">
      <c r="C44" s="112"/>
      <c r="D44" s="112"/>
      <c r="E44" s="112"/>
      <c r="F44" s="112"/>
      <c r="G44" s="112"/>
      <c r="H44" s="112"/>
      <c r="I44" s="112"/>
    </row>
    <row r="45" spans="3:9" s="118" customFormat="1" ht="14.25" customHeight="1">
      <c r="C45" s="112"/>
      <c r="D45" s="112"/>
      <c r="E45" s="112"/>
      <c r="F45" s="112"/>
      <c r="G45" s="112"/>
      <c r="H45" s="112"/>
      <c r="I45" s="112"/>
    </row>
    <row r="46" spans="3:9" s="118" customFormat="1" ht="14.25" customHeight="1">
      <c r="C46" s="112"/>
      <c r="D46" s="112"/>
      <c r="E46" s="112"/>
      <c r="F46" s="112"/>
      <c r="G46" s="112"/>
      <c r="H46" s="112"/>
      <c r="I46" s="112"/>
    </row>
    <row r="47" spans="3:9" s="118" customFormat="1" ht="14.25" customHeight="1">
      <c r="C47" s="112"/>
      <c r="D47" s="112"/>
      <c r="E47" s="112"/>
      <c r="F47" s="112"/>
      <c r="G47" s="112"/>
      <c r="H47" s="112"/>
      <c r="I47" s="112"/>
    </row>
    <row r="48" spans="3:9" s="118" customFormat="1" ht="14.25" customHeight="1">
      <c r="C48" s="112"/>
      <c r="D48" s="112"/>
      <c r="E48" s="112"/>
      <c r="F48" s="112"/>
      <c r="G48" s="112"/>
      <c r="H48" s="112"/>
      <c r="I48" s="112"/>
    </row>
    <row r="49" spans="1:9" s="118" customFormat="1" ht="14.25" customHeight="1">
      <c r="C49" s="112"/>
      <c r="D49" s="112"/>
      <c r="E49" s="112"/>
      <c r="F49" s="112"/>
      <c r="G49" s="112"/>
      <c r="H49" s="112"/>
      <c r="I49" s="112"/>
    </row>
    <row r="50" spans="1:9" s="118" customFormat="1" ht="10" customHeight="1">
      <c r="C50" s="112"/>
      <c r="D50" s="112"/>
      <c r="E50" s="112"/>
      <c r="F50" s="112"/>
      <c r="G50" s="112"/>
      <c r="H50" s="112"/>
      <c r="I50" s="112"/>
    </row>
    <row r="51" spans="1:9" s="20" customFormat="1" ht="12" customHeight="1">
      <c r="A51" s="4"/>
      <c r="B51" s="34" t="s">
        <v>959</v>
      </c>
      <c r="E51" s="22"/>
      <c r="F51" s="22"/>
      <c r="G51" s="22"/>
      <c r="H51" s="22"/>
      <c r="I51" s="22"/>
    </row>
    <row r="52" spans="1:9" s="20" customFormat="1" ht="12" customHeight="1">
      <c r="A52" s="4"/>
      <c r="B52" s="57" t="s">
        <v>1005</v>
      </c>
      <c r="E52" s="22"/>
      <c r="F52" s="22"/>
      <c r="G52" s="22"/>
      <c r="H52" s="22"/>
      <c r="I52" s="22"/>
    </row>
    <row r="53" spans="1:9" s="20" customFormat="1" ht="12" customHeight="1">
      <c r="A53" s="4"/>
      <c r="B53" s="57" t="s">
        <v>999</v>
      </c>
      <c r="E53" s="22"/>
      <c r="F53" s="22"/>
      <c r="G53" s="22"/>
      <c r="H53" s="22"/>
      <c r="I53" s="22"/>
    </row>
    <row r="54" spans="1:9" s="20" customFormat="1" ht="12" customHeight="1">
      <c r="A54" s="4"/>
      <c r="B54" s="551" t="s">
        <v>113</v>
      </c>
      <c r="E54" s="22"/>
      <c r="F54" s="22"/>
      <c r="G54" s="22"/>
      <c r="H54" s="22"/>
      <c r="I54" s="22"/>
    </row>
  </sheetData>
  <mergeCells count="3">
    <mergeCell ref="A3:A4"/>
    <mergeCell ref="B3:E3"/>
    <mergeCell ref="B4:F4"/>
  </mergeCells>
  <hyperlinks>
    <hyperlink ref="J3" location="'Inhoudsopgave Zuivel in cijfers'!A1" display="Terug naar inhoudsopgave" xr:uid="{6D9F9F30-6277-4023-9114-366EAEDE6538}"/>
    <hyperlink ref="J4" location="'Inhoudsopgave Zuivel in cijfers'!A1" display="Back to table of contents" xr:uid="{82FBC89B-6F3C-49F2-A0C0-3A2E69DFBA7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42D8-ECAF-4462-BED3-F71646F1C394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5" style="2" customWidth="1"/>
    <col min="3" max="9" width="9.5" style="2" customWidth="1"/>
    <col min="10" max="10" width="37.5" style="7" customWidth="1"/>
    <col min="11" max="16384" width="9.5" style="2"/>
  </cols>
  <sheetData>
    <row r="1" spans="1:10" ht="23" customHeight="1">
      <c r="A1" s="1"/>
      <c r="B1" s="1"/>
      <c r="C1" s="1"/>
      <c r="D1" s="1"/>
      <c r="E1" s="109"/>
      <c r="F1" s="109"/>
      <c r="G1" s="109"/>
      <c r="H1" s="109"/>
      <c r="I1" s="109"/>
      <c r="J1" s="109" t="s">
        <v>609</v>
      </c>
    </row>
    <row r="2" spans="1:10" ht="12" customHeight="1">
      <c r="A2" s="1"/>
      <c r="B2" s="3"/>
      <c r="C2" s="3"/>
      <c r="D2" s="3"/>
      <c r="E2" s="59"/>
      <c r="F2" s="59"/>
      <c r="G2" s="59"/>
      <c r="H2" s="59"/>
      <c r="I2" s="59"/>
      <c r="J2" s="59" t="s">
        <v>987</v>
      </c>
    </row>
    <row r="3" spans="1:10" ht="18" customHeight="1">
      <c r="A3" s="559">
        <v>25</v>
      </c>
      <c r="B3" s="143" t="s">
        <v>796</v>
      </c>
      <c r="C3" s="463"/>
      <c r="D3" s="463"/>
      <c r="E3" s="463"/>
      <c r="F3" s="463"/>
      <c r="G3" s="463"/>
      <c r="H3" s="463"/>
      <c r="I3" s="463"/>
      <c r="J3" s="125" t="s">
        <v>585</v>
      </c>
    </row>
    <row r="4" spans="1:10" ht="18" customHeight="1">
      <c r="A4" s="560"/>
      <c r="B4" s="358" t="s">
        <v>804</v>
      </c>
      <c r="C4" s="279"/>
      <c r="D4" s="279"/>
      <c r="E4" s="279"/>
      <c r="F4" s="279"/>
      <c r="G4" s="279"/>
      <c r="H4" s="279"/>
      <c r="I4" s="279"/>
      <c r="J4" s="225" t="s">
        <v>586</v>
      </c>
    </row>
    <row r="5" spans="1:10" ht="14.25" customHeight="1"/>
    <row r="6" spans="1:10" ht="14.25" customHeight="1"/>
    <row r="7" spans="1:10" ht="14.25" customHeight="1"/>
    <row r="8" spans="1:10" ht="18.75" customHeight="1">
      <c r="A8" s="468" t="s">
        <v>844</v>
      </c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467" t="s">
        <v>844</v>
      </c>
    </row>
    <row r="9" spans="1:10" s="118" customFormat="1" ht="14.25" customHeight="1">
      <c r="A9" s="469"/>
      <c r="B9" s="469"/>
      <c r="C9" s="116"/>
      <c r="D9" s="116"/>
      <c r="E9" s="116"/>
      <c r="F9" s="116"/>
      <c r="G9" s="116"/>
      <c r="H9" s="116"/>
      <c r="I9" s="116"/>
      <c r="J9" s="116"/>
    </row>
    <row r="10" spans="1:10" s="118" customFormat="1" ht="14.25" customHeight="1">
      <c r="A10" s="75" t="s">
        <v>329</v>
      </c>
      <c r="B10" s="469"/>
      <c r="C10" s="281">
        <v>11621.5320342</v>
      </c>
      <c r="D10" s="281">
        <v>13330.873192999999</v>
      </c>
      <c r="E10" s="281">
        <v>13829.158861</v>
      </c>
      <c r="F10" s="281">
        <v>14012.695427000001</v>
      </c>
      <c r="G10" s="281">
        <v>13686.880402727273</v>
      </c>
      <c r="H10" s="281">
        <v>13875.916117000001</v>
      </c>
      <c r="I10" s="281">
        <v>14000</v>
      </c>
      <c r="J10" s="36" t="s">
        <v>246</v>
      </c>
    </row>
    <row r="11" spans="1:10" s="118" customFormat="1" ht="14.25" customHeight="1">
      <c r="A11" s="75"/>
      <c r="B11" s="469"/>
      <c r="C11" s="280"/>
      <c r="D11" s="280"/>
      <c r="E11" s="280"/>
      <c r="F11" s="280"/>
      <c r="G11" s="280"/>
      <c r="H11" s="280"/>
      <c r="I11" s="280"/>
      <c r="J11" s="36"/>
    </row>
    <row r="12" spans="1:10" s="118" customFormat="1" ht="14.25" customHeight="1">
      <c r="A12" s="75" t="s">
        <v>332</v>
      </c>
      <c r="B12" s="469"/>
      <c r="C12" s="281">
        <v>11569.221</v>
      </c>
      <c r="D12" s="281">
        <v>13308.019399999999</v>
      </c>
      <c r="E12" s="281">
        <v>14230.27477</v>
      </c>
      <c r="F12" s="281">
        <v>14619.963303080456</v>
      </c>
      <c r="G12" s="281">
        <v>14500</v>
      </c>
      <c r="H12" s="281">
        <v>13889.784851</v>
      </c>
      <c r="I12" s="281">
        <v>13900</v>
      </c>
      <c r="J12" s="36" t="s">
        <v>333</v>
      </c>
    </row>
    <row r="13" spans="1:10" s="118" customFormat="1" ht="14.25" customHeight="1">
      <c r="A13" s="75"/>
      <c r="B13" s="469"/>
      <c r="C13" s="280"/>
      <c r="D13" s="280"/>
      <c r="E13" s="280"/>
      <c r="F13" s="280"/>
      <c r="G13" s="280"/>
      <c r="H13" s="280"/>
      <c r="I13" s="280"/>
      <c r="J13" s="36"/>
    </row>
    <row r="14" spans="1:10" s="118" customFormat="1" ht="14.25" customHeight="1">
      <c r="A14" s="247" t="s">
        <v>934</v>
      </c>
      <c r="B14" s="469"/>
      <c r="C14" s="280"/>
      <c r="D14" s="280"/>
      <c r="E14" s="280"/>
      <c r="F14" s="280"/>
      <c r="G14" s="280"/>
      <c r="H14" s="280"/>
      <c r="I14" s="280"/>
      <c r="J14" s="246" t="s">
        <v>935</v>
      </c>
    </row>
    <row r="15" spans="1:10" s="118" customFormat="1" ht="14.25" customHeight="1">
      <c r="A15" s="75"/>
      <c r="B15" s="469"/>
      <c r="C15" s="280"/>
      <c r="D15" s="280"/>
      <c r="E15" s="280"/>
      <c r="F15" s="280"/>
      <c r="G15" s="280"/>
      <c r="H15" s="280"/>
      <c r="I15" s="280"/>
      <c r="J15" s="36"/>
    </row>
    <row r="16" spans="1:10" s="118" customFormat="1" ht="14.25" customHeight="1">
      <c r="A16" s="75" t="s">
        <v>248</v>
      </c>
      <c r="B16" s="469"/>
      <c r="C16" s="264">
        <v>179.297068</v>
      </c>
      <c r="D16" s="264">
        <v>217.345</v>
      </c>
      <c r="E16" s="264">
        <v>215.86193799999998</v>
      </c>
      <c r="F16" s="264">
        <v>205.59331699999998</v>
      </c>
      <c r="G16" s="264">
        <v>218.734317</v>
      </c>
      <c r="H16" s="264">
        <v>200.67225786299167</v>
      </c>
      <c r="I16" s="264">
        <v>195.26844051924851</v>
      </c>
      <c r="J16" s="36" t="s">
        <v>936</v>
      </c>
    </row>
    <row r="17" spans="1:10" s="118" customFormat="1" ht="14.25" customHeight="1">
      <c r="A17" s="75"/>
      <c r="C17" s="285"/>
      <c r="D17" s="285"/>
      <c r="E17" s="285"/>
      <c r="F17" s="285"/>
      <c r="G17" s="285"/>
      <c r="H17" s="285"/>
      <c r="I17" s="285"/>
      <c r="J17" s="36"/>
    </row>
    <row r="18" spans="1:10" s="118" customFormat="1" ht="14.25" customHeight="1">
      <c r="A18" s="247" t="s">
        <v>948</v>
      </c>
      <c r="B18" s="470"/>
      <c r="C18" s="301">
        <v>1080.1638745392722</v>
      </c>
      <c r="D18" s="301">
        <v>966.95436814621632</v>
      </c>
      <c r="E18" s="301">
        <v>1025.6482639090909</v>
      </c>
      <c r="F18" s="301">
        <v>1102.438433137879</v>
      </c>
      <c r="G18" s="301">
        <v>1077.1443450000002</v>
      </c>
      <c r="H18" s="301">
        <v>1007.2967689999999</v>
      </c>
      <c r="I18" s="301">
        <v>973.38828446995922</v>
      </c>
      <c r="J18" s="246" t="s">
        <v>950</v>
      </c>
    </row>
    <row r="19" spans="1:10" s="118" customFormat="1" ht="14.25" customHeight="1">
      <c r="A19" s="75" t="s">
        <v>937</v>
      </c>
      <c r="C19" s="264">
        <v>543.51499999999999</v>
      </c>
      <c r="D19" s="264">
        <v>557.78438365864065</v>
      </c>
      <c r="E19" s="264">
        <v>504.78616999999997</v>
      </c>
      <c r="F19" s="264">
        <v>543.41167527478819</v>
      </c>
      <c r="G19" s="264">
        <v>549.91087100000004</v>
      </c>
      <c r="H19" s="264">
        <v>502.767201</v>
      </c>
      <c r="I19" s="264">
        <v>474.10947054299999</v>
      </c>
      <c r="J19" s="36" t="s">
        <v>949</v>
      </c>
    </row>
    <row r="20" spans="1:10" s="118" customFormat="1" ht="14.25" customHeight="1">
      <c r="A20" s="75" t="s">
        <v>938</v>
      </c>
      <c r="C20" s="264">
        <v>520.73687453927209</v>
      </c>
      <c r="D20" s="264">
        <v>399.57604771895097</v>
      </c>
      <c r="E20" s="264">
        <v>507.85200790909096</v>
      </c>
      <c r="F20" s="264">
        <v>534.03684186309079</v>
      </c>
      <c r="G20" s="264">
        <v>492.93847399999999</v>
      </c>
      <c r="H20" s="264">
        <v>461.26484399999998</v>
      </c>
      <c r="I20" s="264">
        <v>452.98555924695921</v>
      </c>
      <c r="J20" s="36" t="s">
        <v>951</v>
      </c>
    </row>
    <row r="21" spans="1:10" s="118" customFormat="1" ht="14.25" customHeight="1">
      <c r="A21" s="75" t="s">
        <v>110</v>
      </c>
      <c r="C21" s="264">
        <v>15.912000000000001</v>
      </c>
      <c r="D21" s="264">
        <v>9.593936768624717</v>
      </c>
      <c r="E21" s="471">
        <v>13.010085999999999</v>
      </c>
      <c r="F21" s="471">
        <v>24.989916000000001</v>
      </c>
      <c r="G21" s="471">
        <v>34.295000000000002</v>
      </c>
      <c r="H21" s="471">
        <v>43.264724000000001</v>
      </c>
      <c r="I21" s="471">
        <v>46.293254680000004</v>
      </c>
      <c r="J21" s="36" t="s">
        <v>939</v>
      </c>
    </row>
    <row r="22" spans="1:10" s="118" customFormat="1" ht="14.25" customHeight="1">
      <c r="A22" s="75"/>
      <c r="C22" s="285"/>
      <c r="D22" s="285"/>
      <c r="E22" s="285"/>
      <c r="F22" s="285"/>
      <c r="G22" s="285"/>
      <c r="H22" s="285"/>
      <c r="I22" s="285"/>
      <c r="J22" s="36"/>
    </row>
    <row r="23" spans="1:10" s="118" customFormat="1" ht="14.25" customHeight="1">
      <c r="A23" s="75" t="s">
        <v>940</v>
      </c>
      <c r="B23" s="469"/>
      <c r="C23" s="264">
        <v>751.77751899999998</v>
      </c>
      <c r="D23" s="264">
        <v>844.97400500000003</v>
      </c>
      <c r="E23" s="264">
        <v>927.35154559277271</v>
      </c>
      <c r="F23" s="264">
        <v>970.47786374050804</v>
      </c>
      <c r="G23" s="264">
        <v>957.63865699999997</v>
      </c>
      <c r="H23" s="264">
        <v>945.276478</v>
      </c>
      <c r="I23" s="264">
        <v>977.42989730755153</v>
      </c>
      <c r="J23" s="36" t="s">
        <v>941</v>
      </c>
    </row>
    <row r="24" spans="1:10" s="118" customFormat="1" ht="14.25" customHeight="1">
      <c r="A24" s="75"/>
      <c r="C24" s="285"/>
      <c r="D24" s="285"/>
      <c r="E24" s="285"/>
      <c r="F24" s="285"/>
      <c r="G24" s="285"/>
      <c r="H24" s="285"/>
      <c r="I24" s="285"/>
      <c r="J24" s="36"/>
    </row>
    <row r="25" spans="1:10" s="118" customFormat="1" ht="14.25" customHeight="1">
      <c r="A25" s="247" t="s">
        <v>942</v>
      </c>
      <c r="C25" s="301">
        <v>189.58699999999999</v>
      </c>
      <c r="D25" s="301">
        <v>192.66</v>
      </c>
      <c r="E25" s="301">
        <v>189.9907</v>
      </c>
      <c r="F25" s="301">
        <v>198.64776899999998</v>
      </c>
      <c r="G25" s="301">
        <v>238.58218299999999</v>
      </c>
      <c r="H25" s="301">
        <v>226.67908700000001</v>
      </c>
      <c r="I25" s="301">
        <v>202.84978371325866</v>
      </c>
      <c r="J25" s="246" t="s">
        <v>943</v>
      </c>
    </row>
    <row r="26" spans="1:10" s="118" customFormat="1" ht="14.25" customHeight="1">
      <c r="A26" s="75" t="s">
        <v>944</v>
      </c>
      <c r="B26" s="469"/>
      <c r="C26" s="264">
        <v>54.13</v>
      </c>
      <c r="D26" s="264">
        <v>57</v>
      </c>
      <c r="E26" s="264">
        <v>61.39</v>
      </c>
      <c r="F26" s="264">
        <v>64.14</v>
      </c>
      <c r="G26" s="264">
        <v>73.06</v>
      </c>
      <c r="H26" s="264">
        <v>106.41</v>
      </c>
      <c r="I26" s="264">
        <v>86.347516713258685</v>
      </c>
      <c r="J26" s="36" t="s">
        <v>945</v>
      </c>
    </row>
    <row r="27" spans="1:10" s="118" customFormat="1" ht="14.25" customHeight="1">
      <c r="A27" s="75" t="s">
        <v>946</v>
      </c>
      <c r="B27" s="469"/>
      <c r="C27" s="264">
        <v>135.45699999999999</v>
      </c>
      <c r="D27" s="264">
        <v>135.66</v>
      </c>
      <c r="E27" s="264">
        <v>128.60069999999999</v>
      </c>
      <c r="F27" s="264">
        <v>134.507769</v>
      </c>
      <c r="G27" s="264">
        <v>165.52218299999998</v>
      </c>
      <c r="H27" s="264">
        <v>120.26908700000001</v>
      </c>
      <c r="I27" s="264">
        <v>116.50226699999999</v>
      </c>
      <c r="J27" s="36" t="s">
        <v>947</v>
      </c>
    </row>
    <row r="28" spans="1:10" s="118" customFormat="1" ht="14.25" customHeight="1">
      <c r="J28" s="67"/>
    </row>
    <row r="29" spans="1:10" s="118" customFormat="1" ht="14.25" customHeight="1">
      <c r="J29" s="67"/>
    </row>
    <row r="30" spans="1:10" s="118" customFormat="1" ht="14.25" customHeight="1">
      <c r="J30" s="67"/>
    </row>
    <row r="31" spans="1:10" s="118" customFormat="1" ht="14.25" customHeight="1">
      <c r="J31" s="67"/>
    </row>
    <row r="32" spans="1:10" s="118" customFormat="1" ht="14.25" customHeight="1">
      <c r="J32" s="67"/>
    </row>
    <row r="33" spans="2:10" s="118" customFormat="1" ht="14.25" customHeight="1">
      <c r="J33" s="67"/>
    </row>
    <row r="34" spans="2:10" s="118" customFormat="1" ht="14.25" customHeight="1">
      <c r="B34" s="472"/>
      <c r="J34" s="67"/>
    </row>
    <row r="35" spans="2:10" s="118" customFormat="1" ht="14.25" customHeight="1">
      <c r="J35" s="67"/>
    </row>
    <row r="36" spans="2:10" s="118" customFormat="1" ht="14.25" customHeight="1">
      <c r="J36" s="67"/>
    </row>
    <row r="37" spans="2:10" s="118" customFormat="1" ht="14.25" customHeight="1">
      <c r="J37" s="67"/>
    </row>
    <row r="38" spans="2:10" s="118" customFormat="1" ht="14.25" customHeight="1">
      <c r="J38" s="67"/>
    </row>
    <row r="39" spans="2:10" s="118" customFormat="1" ht="14.25" customHeight="1">
      <c r="J39" s="67"/>
    </row>
    <row r="40" spans="2:10" s="118" customFormat="1" ht="14.25" customHeight="1">
      <c r="J40" s="67"/>
    </row>
    <row r="41" spans="2:10" s="118" customFormat="1" ht="14.25" customHeight="1">
      <c r="J41" s="67"/>
    </row>
    <row r="42" spans="2:10" s="118" customFormat="1" ht="14.25" customHeight="1">
      <c r="J42" s="67"/>
    </row>
    <row r="43" spans="2:10" s="118" customFormat="1" ht="14.25" customHeight="1">
      <c r="J43" s="67"/>
    </row>
    <row r="44" spans="2:10" s="118" customFormat="1" ht="14.25" customHeight="1">
      <c r="J44" s="67"/>
    </row>
    <row r="45" spans="2:10" s="118" customFormat="1" ht="14.25" customHeight="1">
      <c r="J45" s="67"/>
    </row>
    <row r="46" spans="2:10" s="118" customFormat="1" ht="14.25" customHeight="1">
      <c r="J46" s="67"/>
    </row>
    <row r="47" spans="2:10" s="118" customFormat="1" ht="14.25" customHeight="1">
      <c r="J47" s="67"/>
    </row>
    <row r="48" spans="2:10" s="118" customFormat="1" ht="14.25" customHeight="1">
      <c r="J48" s="67"/>
    </row>
    <row r="49" spans="1:10" s="118" customFormat="1" ht="14.25" customHeight="1">
      <c r="J49" s="67"/>
    </row>
    <row r="50" spans="1:10" s="118" customFormat="1" ht="10" customHeight="1">
      <c r="J50" s="67"/>
    </row>
    <row r="51" spans="1:10" s="20" customFormat="1" ht="12" customHeight="1">
      <c r="A51" s="4"/>
      <c r="B51" s="57" t="s">
        <v>960</v>
      </c>
      <c r="J51" s="23"/>
    </row>
    <row r="52" spans="1:10" s="20" customFormat="1" ht="12" customHeight="1">
      <c r="A52" s="4"/>
      <c r="B52" s="57" t="s">
        <v>73</v>
      </c>
      <c r="C52" s="18"/>
      <c r="D52" s="18"/>
      <c r="J52" s="23"/>
    </row>
    <row r="53" spans="1:10" ht="12" customHeight="1">
      <c r="A53" s="4"/>
      <c r="B53" s="34" t="s">
        <v>962</v>
      </c>
      <c r="C53" s="20"/>
      <c r="D53" s="20"/>
    </row>
    <row r="54" spans="1:10" ht="12" customHeight="1">
      <c r="A54" s="4"/>
      <c r="B54" s="34" t="s">
        <v>963</v>
      </c>
    </row>
  </sheetData>
  <mergeCells count="1">
    <mergeCell ref="A3:A4"/>
  </mergeCells>
  <hyperlinks>
    <hyperlink ref="J3" location="'Inhoudsopgave Zuivel in cijfers'!A1" display="Terug naar inhoudsopgave" xr:uid="{B0379C33-DC9D-45A8-AA5B-BFCFADF918D4}"/>
    <hyperlink ref="J4" location="'Inhoudsopgave Zuivel in cijfers'!A1" display="Back to table of contents" xr:uid="{D6A33EE6-1848-44C0-A8EB-48DBCBD241BD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BBD25B"/>
  </sheetPr>
  <dimension ref="A1:J55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1.5" style="2" customWidth="1"/>
    <col min="3" max="9" width="11.25" style="2" customWidth="1"/>
    <col min="10" max="10" width="30" style="7" customWidth="1"/>
    <col min="11" max="16384" width="9.5" style="2"/>
  </cols>
  <sheetData>
    <row r="1" spans="1:10" ht="23" customHeight="1">
      <c r="A1" s="1"/>
      <c r="B1" s="1"/>
      <c r="C1" s="1"/>
      <c r="D1" s="1"/>
      <c r="E1" s="1"/>
      <c r="F1" s="109"/>
      <c r="G1" s="109"/>
      <c r="H1" s="109"/>
      <c r="I1" s="109"/>
      <c r="J1" s="109" t="s">
        <v>609</v>
      </c>
    </row>
    <row r="2" spans="1:10" ht="12" customHeight="1">
      <c r="A2" s="1"/>
      <c r="B2" s="3"/>
      <c r="C2" s="3"/>
      <c r="D2" s="3"/>
      <c r="E2" s="3"/>
      <c r="F2" s="59"/>
      <c r="G2" s="59"/>
      <c r="H2" s="59"/>
      <c r="I2" s="59"/>
      <c r="J2" s="59" t="s">
        <v>987</v>
      </c>
    </row>
    <row r="3" spans="1:10" ht="18" customHeight="1">
      <c r="A3" s="559">
        <v>26</v>
      </c>
      <c r="B3" s="143" t="s">
        <v>337</v>
      </c>
      <c r="C3" s="463"/>
      <c r="D3" s="463"/>
      <c r="E3" s="463"/>
      <c r="F3" s="463"/>
      <c r="G3" s="463"/>
      <c r="H3" s="463"/>
      <c r="I3" s="463"/>
      <c r="J3" s="125" t="s">
        <v>585</v>
      </c>
    </row>
    <row r="4" spans="1:10" ht="18" customHeight="1">
      <c r="A4" s="560"/>
      <c r="B4" s="358" t="s">
        <v>592</v>
      </c>
      <c r="C4" s="279"/>
      <c r="D4" s="279"/>
      <c r="E4" s="279"/>
      <c r="F4" s="279"/>
      <c r="G4" s="279"/>
      <c r="H4" s="279"/>
      <c r="I4" s="279"/>
      <c r="J4" s="225" t="s">
        <v>586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8.75" customHeight="1">
      <c r="A8" s="34" t="s">
        <v>0</v>
      </c>
      <c r="C8" s="110">
        <v>2010</v>
      </c>
      <c r="D8" s="110">
        <v>2015</v>
      </c>
      <c r="E8" s="110">
        <v>2018</v>
      </c>
      <c r="F8" s="110">
        <v>2019</v>
      </c>
      <c r="G8" s="110">
        <v>2020</v>
      </c>
      <c r="H8" s="110">
        <v>2021</v>
      </c>
      <c r="I8" s="110" t="s">
        <v>818</v>
      </c>
      <c r="J8" s="248" t="s">
        <v>0</v>
      </c>
    </row>
    <row r="9" spans="1:10" s="118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18" customFormat="1" ht="14.25" customHeight="1">
      <c r="A10" s="247" t="s">
        <v>694</v>
      </c>
      <c r="B10" s="252"/>
      <c r="C10" s="113">
        <v>735834.06099999999</v>
      </c>
      <c r="D10" s="113">
        <v>823594.18896000006</v>
      </c>
      <c r="E10" s="113">
        <v>858828.49699999997</v>
      </c>
      <c r="F10" s="113">
        <v>924440.93839223264</v>
      </c>
      <c r="G10" s="113">
        <v>914168.83236522565</v>
      </c>
      <c r="H10" s="113">
        <v>891336.07472329563</v>
      </c>
      <c r="I10" s="113">
        <v>878392.58100000001</v>
      </c>
      <c r="J10" s="246" t="s">
        <v>695</v>
      </c>
    </row>
    <row r="11" spans="1:10" s="118" customFormat="1" ht="14.25" customHeight="1">
      <c r="A11" s="75" t="s">
        <v>696</v>
      </c>
      <c r="C11" s="235">
        <v>197067.09300000002</v>
      </c>
      <c r="D11" s="235">
        <v>203612.80296</v>
      </c>
      <c r="E11" s="235">
        <v>189190.27900000001</v>
      </c>
      <c r="F11" s="235">
        <v>207524.98725197147</v>
      </c>
      <c r="G11" s="235">
        <v>199244.08525362023</v>
      </c>
      <c r="H11" s="235">
        <v>197644.18468477219</v>
      </c>
      <c r="I11" s="235">
        <v>189050.84</v>
      </c>
      <c r="J11" s="36" t="s">
        <v>338</v>
      </c>
    </row>
    <row r="12" spans="1:10" s="118" customFormat="1" ht="14.25" customHeight="1">
      <c r="A12" s="75" t="s">
        <v>697</v>
      </c>
      <c r="C12" s="235">
        <v>256926.10400000002</v>
      </c>
      <c r="D12" s="235">
        <v>318227.00300000003</v>
      </c>
      <c r="E12" s="235">
        <v>366618.47600000002</v>
      </c>
      <c r="F12" s="235">
        <v>396120.08757880924</v>
      </c>
      <c r="G12" s="235">
        <v>400675.44</v>
      </c>
      <c r="H12" s="235">
        <v>370998.89693093073</v>
      </c>
      <c r="I12" s="235">
        <v>384850.09100000001</v>
      </c>
      <c r="J12" s="36" t="s">
        <v>339</v>
      </c>
    </row>
    <row r="13" spans="1:10" s="118" customFormat="1" ht="14.25" customHeight="1">
      <c r="A13" s="75" t="s">
        <v>457</v>
      </c>
      <c r="C13" s="235">
        <v>113537.152</v>
      </c>
      <c r="D13" s="235">
        <v>141173.12400000001</v>
      </c>
      <c r="E13" s="235">
        <v>117047.04700000001</v>
      </c>
      <c r="F13" s="235">
        <v>128988.173561452</v>
      </c>
      <c r="G13" s="235">
        <v>114116.857</v>
      </c>
      <c r="H13" s="235">
        <v>120366.13206466557</v>
      </c>
      <c r="I13" s="235">
        <v>113824.069</v>
      </c>
      <c r="J13" s="36" t="s">
        <v>120</v>
      </c>
    </row>
    <row r="14" spans="1:10" s="118" customFormat="1" ht="14.25" customHeight="1">
      <c r="A14" s="75" t="s">
        <v>698</v>
      </c>
      <c r="C14" s="235">
        <v>168303.712</v>
      </c>
      <c r="D14" s="235">
        <v>160581.25899999999</v>
      </c>
      <c r="E14" s="235">
        <v>185972.69500000001</v>
      </c>
      <c r="F14" s="235">
        <v>191807.69</v>
      </c>
      <c r="G14" s="235">
        <v>200132.45011160549</v>
      </c>
      <c r="H14" s="235">
        <v>202326.86104292711</v>
      </c>
      <c r="I14" s="235">
        <v>190667.58100000001</v>
      </c>
      <c r="J14" s="36" t="s">
        <v>699</v>
      </c>
    </row>
    <row r="15" spans="1:10" s="118" customFormat="1" ht="14.25" customHeight="1">
      <c r="A15" s="247"/>
      <c r="B15" s="252"/>
      <c r="C15" s="235"/>
      <c r="D15" s="235"/>
      <c r="E15" s="235"/>
      <c r="F15" s="235"/>
      <c r="G15" s="235"/>
      <c r="H15" s="235"/>
      <c r="I15" s="235"/>
      <c r="J15" s="246"/>
    </row>
    <row r="16" spans="1:10" s="118" customFormat="1" ht="14.25" customHeight="1">
      <c r="A16" s="247" t="s">
        <v>675</v>
      </c>
      <c r="B16" s="252"/>
      <c r="C16" s="113">
        <v>14356.539000000001</v>
      </c>
      <c r="D16" s="113">
        <v>18817.053</v>
      </c>
      <c r="E16" s="113">
        <v>19962.777999999998</v>
      </c>
      <c r="F16" s="113">
        <v>1829.8330000000001</v>
      </c>
      <c r="G16" s="113">
        <v>51818.405752622224</v>
      </c>
      <c r="H16" s="113">
        <v>65162.304925999997</v>
      </c>
      <c r="I16" s="113">
        <v>60228.398000000001</v>
      </c>
      <c r="J16" s="246" t="s">
        <v>302</v>
      </c>
    </row>
    <row r="17" spans="1:10" s="118" customFormat="1" ht="5.25" customHeight="1">
      <c r="A17" s="430"/>
      <c r="B17" s="249"/>
      <c r="C17" s="473"/>
      <c r="D17" s="473"/>
      <c r="E17" s="473"/>
      <c r="F17" s="473"/>
      <c r="G17" s="473"/>
      <c r="H17" s="473"/>
      <c r="I17" s="473"/>
      <c r="J17" s="474"/>
    </row>
    <row r="18" spans="1:10" s="118" customFormat="1" ht="5.25" customHeight="1">
      <c r="A18" s="75"/>
      <c r="C18" s="112"/>
      <c r="D18" s="112"/>
      <c r="E18" s="112"/>
      <c r="F18" s="112"/>
      <c r="G18" s="112"/>
      <c r="H18" s="112"/>
      <c r="I18" s="112"/>
      <c r="J18" s="36"/>
    </row>
    <row r="19" spans="1:10" s="118" customFormat="1" ht="14.25" customHeight="1">
      <c r="A19" s="247" t="s">
        <v>205</v>
      </c>
      <c r="B19" s="252"/>
      <c r="C19" s="113">
        <v>750190.6</v>
      </c>
      <c r="D19" s="113">
        <v>842411.24196000001</v>
      </c>
      <c r="E19" s="113">
        <v>878791.27500000002</v>
      </c>
      <c r="F19" s="113">
        <v>926270.77139223262</v>
      </c>
      <c r="G19" s="113">
        <v>965987.23811784782</v>
      </c>
      <c r="H19" s="113">
        <v>956498.37964929559</v>
      </c>
      <c r="I19" s="113">
        <v>938620.97900000005</v>
      </c>
      <c r="J19" s="246" t="s">
        <v>206</v>
      </c>
    </row>
    <row r="20" spans="1:10" s="118" customFormat="1" ht="14.25" customHeight="1">
      <c r="J20" s="67"/>
    </row>
    <row r="21" spans="1:10" s="118" customFormat="1" ht="14.25" customHeight="1">
      <c r="J21" s="67"/>
    </row>
    <row r="22" spans="1:10" s="118" customFormat="1" ht="14.25" customHeight="1">
      <c r="J22" s="67"/>
    </row>
    <row r="23" spans="1:10" s="118" customFormat="1" ht="14.25" customHeight="1">
      <c r="J23" s="67"/>
    </row>
    <row r="24" spans="1:10" s="118" customFormat="1" ht="14.25" customHeight="1">
      <c r="J24" s="67"/>
    </row>
    <row r="25" spans="1:10" s="118" customFormat="1" ht="14.25" customHeight="1">
      <c r="J25" s="67"/>
    </row>
    <row r="26" spans="1:10" s="118" customFormat="1" ht="14.25" customHeight="1">
      <c r="J26" s="67"/>
    </row>
    <row r="27" spans="1:10" s="118" customFormat="1" ht="14.25" customHeight="1">
      <c r="J27" s="67"/>
    </row>
    <row r="28" spans="1:10" s="118" customFormat="1" ht="14.25" customHeight="1">
      <c r="J28" s="67"/>
    </row>
    <row r="29" spans="1:10" s="118" customFormat="1" ht="14.25" customHeight="1">
      <c r="J29" s="67"/>
    </row>
    <row r="30" spans="1:10" s="118" customFormat="1" ht="14.25" customHeight="1">
      <c r="J30" s="67"/>
    </row>
    <row r="31" spans="1:10" s="118" customFormat="1" ht="14.25" customHeight="1">
      <c r="J31" s="67"/>
    </row>
    <row r="32" spans="1:10" s="118" customFormat="1" ht="14.25" customHeight="1">
      <c r="J32" s="67"/>
    </row>
    <row r="33" spans="2:10" s="118" customFormat="1" ht="14.25" customHeight="1">
      <c r="B33" s="472"/>
      <c r="J33" s="67"/>
    </row>
    <row r="34" spans="2:10" s="118" customFormat="1" ht="14.25" customHeight="1">
      <c r="J34" s="67"/>
    </row>
    <row r="35" spans="2:10" s="118" customFormat="1" ht="14.25" customHeight="1">
      <c r="J35" s="67"/>
    </row>
    <row r="36" spans="2:10" s="118" customFormat="1" ht="14.25" customHeight="1">
      <c r="J36" s="67"/>
    </row>
    <row r="37" spans="2:10" s="118" customFormat="1" ht="14.25" customHeight="1">
      <c r="J37" s="67"/>
    </row>
    <row r="38" spans="2:10" s="118" customFormat="1" ht="14.25" customHeight="1">
      <c r="J38" s="67"/>
    </row>
    <row r="39" spans="2:10" s="118" customFormat="1" ht="14.25" customHeight="1">
      <c r="J39" s="67"/>
    </row>
    <row r="40" spans="2:10" s="118" customFormat="1" ht="14.25" customHeight="1">
      <c r="J40" s="67"/>
    </row>
    <row r="41" spans="2:10" s="118" customFormat="1" ht="14.25" customHeight="1">
      <c r="J41" s="67"/>
    </row>
    <row r="42" spans="2:10" s="118" customFormat="1" ht="14.25" customHeight="1">
      <c r="J42" s="67"/>
    </row>
    <row r="43" spans="2:10" s="118" customFormat="1" ht="14.25" customHeight="1">
      <c r="J43" s="67"/>
    </row>
    <row r="44" spans="2:10" s="118" customFormat="1" ht="14.25" customHeight="1">
      <c r="J44" s="67"/>
    </row>
    <row r="45" spans="2:10" s="118" customFormat="1" ht="14.25" customHeight="1">
      <c r="J45" s="67"/>
    </row>
    <row r="46" spans="2:10" s="118" customFormat="1" ht="14.25" customHeight="1">
      <c r="J46" s="67"/>
    </row>
    <row r="47" spans="2:10" s="118" customFormat="1" ht="14.25" customHeight="1">
      <c r="J47" s="67"/>
    </row>
    <row r="48" spans="2:10" s="118" customFormat="1" ht="14.25" customHeight="1">
      <c r="J48" s="67"/>
    </row>
    <row r="49" spans="1:10" s="118" customFormat="1" ht="14.25" customHeight="1">
      <c r="J49" s="67"/>
    </row>
    <row r="50" spans="1:10" s="118" customFormat="1" ht="14.25" customHeight="1">
      <c r="J50" s="67"/>
    </row>
    <row r="51" spans="1:10" s="118" customFormat="1" ht="14.25" customHeight="1">
      <c r="J51" s="67"/>
    </row>
    <row r="52" spans="1:10" s="20" customFormat="1" ht="12" customHeight="1">
      <c r="A52" s="4"/>
      <c r="B52" s="57" t="s">
        <v>960</v>
      </c>
      <c r="J52" s="23"/>
    </row>
    <row r="53" spans="1:10" s="20" customFormat="1" ht="12" customHeight="1">
      <c r="A53" s="4"/>
      <c r="B53" s="57" t="s">
        <v>73</v>
      </c>
      <c r="C53" s="18"/>
      <c r="D53" s="18"/>
      <c r="J53" s="23"/>
    </row>
    <row r="54" spans="1:10" ht="12" customHeight="1">
      <c r="A54" s="4"/>
      <c r="C54" s="20"/>
      <c r="D54" s="20"/>
    </row>
    <row r="55" spans="1:10" ht="12" customHeight="1">
      <c r="A55" s="4"/>
    </row>
  </sheetData>
  <mergeCells count="1">
    <mergeCell ref="A3:A4"/>
  </mergeCells>
  <hyperlinks>
    <hyperlink ref="J3" location="'Inhoudsopgave Zuivel in cijfers'!A1" display="Terug naar inhoudsopgave" xr:uid="{2DBC4ED1-534D-4337-AF8D-E43C233F71CF}"/>
    <hyperlink ref="J4" location="'Inhoudsopgave Zuivel in cijfers'!A1" display="Back to table of contents" xr:uid="{09E1486D-F351-4711-85E3-E9EA38311D29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BBD25B"/>
  </sheetPr>
  <dimension ref="A1:L56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0.5" style="2" customWidth="1"/>
    <col min="3" max="3" width="3" style="7" customWidth="1"/>
    <col min="4" max="4" width="11" style="2" customWidth="1"/>
    <col min="5" max="5" width="2.25" style="2" customWidth="1"/>
    <col min="6" max="6" width="11" style="2" bestFit="1" customWidth="1"/>
    <col min="7" max="7" width="6" style="2" customWidth="1"/>
    <col min="8" max="8" width="3" style="7" customWidth="1"/>
    <col min="9" max="9" width="11" style="2" customWidth="1"/>
    <col min="10" max="10" width="2.25" style="2" customWidth="1"/>
    <col min="11" max="11" width="11" style="2" customWidth="1"/>
    <col min="12" max="12" width="39" style="7" customWidth="1"/>
    <col min="13" max="16384" width="9.5" style="2"/>
  </cols>
  <sheetData>
    <row r="1" spans="1:12" ht="22.5" customHeight="1">
      <c r="A1" s="1"/>
      <c r="B1" s="1"/>
      <c r="C1" s="161"/>
      <c r="D1" s="1"/>
      <c r="E1" s="1"/>
      <c r="F1" s="1"/>
      <c r="G1" s="1"/>
      <c r="H1" s="161"/>
      <c r="I1" s="1"/>
      <c r="J1" s="1"/>
      <c r="K1" s="1"/>
      <c r="L1" s="109" t="s">
        <v>609</v>
      </c>
    </row>
    <row r="2" spans="1:12" ht="12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59" t="s">
        <v>987</v>
      </c>
    </row>
    <row r="3" spans="1:12" ht="18" customHeight="1">
      <c r="A3" s="559">
        <v>27</v>
      </c>
      <c r="B3" s="143" t="s">
        <v>340</v>
      </c>
      <c r="C3" s="279"/>
      <c r="D3" s="279"/>
      <c r="E3" s="279"/>
      <c r="F3" s="279"/>
      <c r="G3" s="279"/>
      <c r="H3" s="279"/>
      <c r="I3" s="279"/>
      <c r="J3" s="279"/>
      <c r="K3" s="279"/>
      <c r="L3" s="125" t="s">
        <v>585</v>
      </c>
    </row>
    <row r="4" spans="1:12" ht="18" customHeight="1">
      <c r="A4" s="560"/>
      <c r="B4" s="358" t="s">
        <v>593</v>
      </c>
      <c r="C4" s="279"/>
      <c r="D4" s="279"/>
      <c r="E4" s="279"/>
      <c r="F4" s="279"/>
      <c r="G4" s="279"/>
      <c r="H4" s="279"/>
      <c r="I4" s="279"/>
      <c r="J4" s="279"/>
      <c r="K4" s="279"/>
      <c r="L4" s="225" t="s">
        <v>586</v>
      </c>
    </row>
    <row r="5" spans="1:12" s="118" customFormat="1" ht="14.25" customHeight="1">
      <c r="C5" s="67"/>
      <c r="H5" s="67"/>
      <c r="L5" s="67"/>
    </row>
    <row r="6" spans="1:12" s="118" customFormat="1" ht="14.25" customHeight="1">
      <c r="C6" s="67"/>
      <c r="H6" s="67"/>
      <c r="L6" s="67"/>
    </row>
    <row r="7" spans="1:12" s="118" customFormat="1" ht="14.25" customHeight="1">
      <c r="C7" s="67"/>
      <c r="H7" s="67"/>
      <c r="L7" s="67"/>
    </row>
    <row r="8" spans="1:12" ht="18.75" customHeight="1">
      <c r="A8" s="34" t="s">
        <v>0</v>
      </c>
      <c r="B8" s="88"/>
      <c r="C8" s="588">
        <v>2021</v>
      </c>
      <c r="D8" s="589"/>
      <c r="E8" s="589"/>
      <c r="F8" s="589"/>
      <c r="G8" s="156"/>
      <c r="H8" s="588" t="s">
        <v>818</v>
      </c>
      <c r="I8" s="589"/>
      <c r="J8" s="589"/>
      <c r="K8" s="589"/>
      <c r="L8" s="248" t="s">
        <v>0</v>
      </c>
    </row>
    <row r="9" spans="1:12" s="118" customFormat="1" ht="14.25" customHeight="1">
      <c r="A9" s="314"/>
      <c r="B9" s="314"/>
      <c r="C9" s="328"/>
      <c r="D9" s="475" t="s">
        <v>325</v>
      </c>
      <c r="E9" s="366"/>
      <c r="F9" s="475" t="s">
        <v>326</v>
      </c>
      <c r="G9" s="366"/>
      <c r="H9" s="328"/>
      <c r="I9" s="475" t="s">
        <v>325</v>
      </c>
      <c r="J9" s="366"/>
      <c r="K9" s="475" t="s">
        <v>326</v>
      </c>
      <c r="L9" s="351"/>
    </row>
    <row r="10" spans="1:12" s="118" customFormat="1" ht="14.25" customHeight="1"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2" s="118" customFormat="1" ht="14.25" customHeight="1">
      <c r="A11" s="247" t="s">
        <v>327</v>
      </c>
      <c r="B11" s="252"/>
      <c r="C11" s="531"/>
      <c r="D11" s="532">
        <f>D15+5000</f>
        <v>417835.88799999998</v>
      </c>
      <c r="E11" s="115"/>
      <c r="F11" s="238"/>
      <c r="G11" s="238"/>
      <c r="H11" s="531"/>
      <c r="I11" s="532">
        <v>450070</v>
      </c>
      <c r="J11" s="115"/>
      <c r="K11" s="238"/>
      <c r="L11" s="246" t="s">
        <v>328</v>
      </c>
    </row>
    <row r="12" spans="1:12" s="118" customFormat="1" ht="14.25" customHeight="1">
      <c r="A12" s="75" t="s">
        <v>952</v>
      </c>
      <c r="C12" s="533" t="s">
        <v>250</v>
      </c>
      <c r="D12" s="533">
        <v>5000</v>
      </c>
      <c r="E12" s="112"/>
      <c r="F12" s="112"/>
      <c r="G12" s="112"/>
      <c r="H12" s="533" t="s">
        <v>250</v>
      </c>
      <c r="I12" s="533">
        <v>5000</v>
      </c>
      <c r="J12" s="112"/>
      <c r="K12" s="112"/>
      <c r="L12" s="36" t="s">
        <v>953</v>
      </c>
    </row>
    <row r="13" spans="1:12" s="118" customFormat="1" ht="5.25" customHeight="1">
      <c r="A13" s="75"/>
      <c r="C13" s="473"/>
      <c r="D13" s="473"/>
      <c r="E13" s="473"/>
      <c r="F13" s="249"/>
      <c r="G13" s="112"/>
      <c r="H13" s="473"/>
      <c r="I13" s="473"/>
      <c r="J13" s="473"/>
      <c r="K13" s="249"/>
      <c r="L13" s="75"/>
    </row>
    <row r="14" spans="1:12" s="118" customFormat="1" ht="5.25" customHeight="1">
      <c r="A14" s="75"/>
      <c r="C14" s="67"/>
      <c r="D14" s="67"/>
      <c r="E14" s="67"/>
      <c r="F14" s="67"/>
      <c r="G14" s="67"/>
      <c r="H14" s="67"/>
      <c r="I14" s="67"/>
      <c r="J14" s="67"/>
      <c r="K14" s="67"/>
      <c r="L14" s="36"/>
    </row>
    <row r="15" spans="1:12" s="118" customFormat="1" ht="14.25" customHeight="1">
      <c r="A15" s="247" t="s">
        <v>329</v>
      </c>
      <c r="B15" s="252"/>
      <c r="C15" s="532"/>
      <c r="D15" s="532">
        <f>382835.888+30000</f>
        <v>412835.88799999998</v>
      </c>
      <c r="E15" s="115"/>
      <c r="F15" s="115"/>
      <c r="G15" s="532"/>
      <c r="H15" s="532"/>
      <c r="I15" s="532">
        <v>445070</v>
      </c>
      <c r="J15" s="115"/>
      <c r="K15" s="115"/>
      <c r="L15" s="246" t="s">
        <v>246</v>
      </c>
    </row>
    <row r="16" spans="1:12" s="118" customFormat="1" ht="14.25" customHeight="1">
      <c r="A16" s="247"/>
      <c r="B16" s="252"/>
      <c r="C16" s="534"/>
      <c r="D16" s="535"/>
      <c r="F16" s="115"/>
      <c r="G16" s="535"/>
      <c r="H16" s="534"/>
      <c r="I16" s="535"/>
      <c r="K16" s="115"/>
      <c r="L16" s="75"/>
    </row>
    <row r="17" spans="1:12" s="118" customFormat="1" ht="14.25" customHeight="1">
      <c r="A17" s="75" t="s">
        <v>341</v>
      </c>
      <c r="C17" s="533" t="s">
        <v>249</v>
      </c>
      <c r="D17" s="533">
        <v>45607.648999999998</v>
      </c>
      <c r="E17" s="112"/>
      <c r="F17" s="112"/>
      <c r="G17" s="533"/>
      <c r="H17" s="533" t="s">
        <v>249</v>
      </c>
      <c r="I17" s="533">
        <v>41107</v>
      </c>
      <c r="J17" s="112"/>
      <c r="K17" s="112"/>
      <c r="L17" s="36" t="s">
        <v>344</v>
      </c>
    </row>
    <row r="18" spans="1:12" s="118" customFormat="1" ht="14.25" customHeight="1">
      <c r="A18" s="75" t="s">
        <v>343</v>
      </c>
      <c r="C18" s="533" t="s">
        <v>250</v>
      </c>
      <c r="D18" s="533">
        <v>56679.845999999998</v>
      </c>
      <c r="E18" s="112"/>
      <c r="F18" s="112"/>
      <c r="G18" s="533"/>
      <c r="H18" s="533" t="s">
        <v>250</v>
      </c>
      <c r="I18" s="533">
        <v>125</v>
      </c>
      <c r="J18" s="112"/>
      <c r="K18" s="112"/>
      <c r="L18" s="36" t="s">
        <v>342</v>
      </c>
    </row>
    <row r="19" spans="1:12" s="118" customFormat="1" ht="14.25" customHeight="1">
      <c r="A19" s="75" t="s">
        <v>330</v>
      </c>
      <c r="C19" s="533" t="s">
        <v>249</v>
      </c>
      <c r="D19" s="533">
        <v>772.38699999999994</v>
      </c>
      <c r="E19" s="112"/>
      <c r="F19" s="112"/>
      <c r="G19" s="533"/>
      <c r="H19" s="533" t="s">
        <v>250</v>
      </c>
      <c r="I19" s="533">
        <v>52653</v>
      </c>
      <c r="J19" s="112"/>
      <c r="K19" s="112"/>
      <c r="L19" s="36" t="s">
        <v>331</v>
      </c>
    </row>
    <row r="20" spans="1:12" s="118" customFormat="1" ht="5.25" customHeight="1">
      <c r="A20" s="247"/>
      <c r="B20" s="252"/>
      <c r="C20" s="473"/>
      <c r="D20" s="473"/>
      <c r="E20" s="473"/>
      <c r="F20" s="249"/>
      <c r="G20" s="115"/>
      <c r="H20" s="473"/>
      <c r="I20" s="473"/>
      <c r="J20" s="473"/>
      <c r="K20" s="249"/>
      <c r="L20" s="246"/>
    </row>
    <row r="21" spans="1:12" s="118" customFormat="1" ht="5.25" customHeight="1">
      <c r="A21" s="75"/>
      <c r="C21" s="112"/>
      <c r="D21" s="112"/>
      <c r="E21" s="112"/>
      <c r="F21" s="112"/>
      <c r="G21" s="112"/>
      <c r="H21" s="112"/>
      <c r="I21" s="112"/>
      <c r="J21" s="112"/>
      <c r="K21" s="112"/>
      <c r="L21" s="36"/>
    </row>
    <row r="22" spans="1:12" s="118" customFormat="1" ht="14.25" customHeight="1">
      <c r="A22" s="247" t="s">
        <v>332</v>
      </c>
      <c r="B22" s="252"/>
      <c r="C22" s="532"/>
      <c r="D22" s="532">
        <f>D15+D17-D18+D19</f>
        <v>402536.07799999992</v>
      </c>
      <c r="E22" s="532"/>
      <c r="F22" s="533"/>
      <c r="G22" s="532"/>
      <c r="H22" s="532"/>
      <c r="I22" s="532">
        <f>I15+I17-I18-I19</f>
        <v>433399</v>
      </c>
      <c r="J22" s="532"/>
      <c r="K22" s="533"/>
      <c r="L22" s="476" t="s">
        <v>333</v>
      </c>
    </row>
    <row r="23" spans="1:12" s="118" customFormat="1" ht="14.25" customHeight="1">
      <c r="A23" s="247"/>
      <c r="B23" s="252"/>
      <c r="C23" s="534"/>
      <c r="D23" s="535"/>
      <c r="E23" s="535"/>
      <c r="F23" s="534"/>
      <c r="G23" s="535"/>
      <c r="H23" s="534"/>
      <c r="I23" s="535"/>
      <c r="J23" s="535"/>
      <c r="K23" s="534"/>
      <c r="L23" s="36"/>
    </row>
    <row r="24" spans="1:12" s="118" customFormat="1" ht="14.25" customHeight="1">
      <c r="A24" s="247" t="s">
        <v>334</v>
      </c>
      <c r="B24" s="252"/>
      <c r="C24" s="532"/>
      <c r="D24" s="532"/>
      <c r="E24" s="532"/>
      <c r="F24" s="532"/>
      <c r="G24" s="532"/>
      <c r="H24" s="532"/>
      <c r="I24" s="532"/>
      <c r="J24" s="532"/>
      <c r="K24" s="532"/>
      <c r="L24" s="246" t="s">
        <v>335</v>
      </c>
    </row>
    <row r="25" spans="1:12" s="118" customFormat="1" ht="14.25" customHeight="1">
      <c r="A25" s="275" t="s">
        <v>345</v>
      </c>
      <c r="B25" s="333"/>
      <c r="C25" s="533"/>
      <c r="D25" s="533">
        <v>200457.228</v>
      </c>
      <c r="E25" s="535"/>
      <c r="F25" s="533">
        <v>25254.633510000003</v>
      </c>
      <c r="H25" s="533"/>
      <c r="I25" s="533">
        <v>212898</v>
      </c>
      <c r="J25" s="535"/>
      <c r="K25" s="533">
        <v>27870</v>
      </c>
      <c r="L25" s="36" t="s">
        <v>346</v>
      </c>
    </row>
    <row r="26" spans="1:12" s="118" customFormat="1" ht="14.25" customHeight="1">
      <c r="A26" s="75" t="s">
        <v>347</v>
      </c>
      <c r="C26" s="533"/>
      <c r="D26" s="533">
        <f>D22-D25</f>
        <v>202078.84999999992</v>
      </c>
      <c r="E26" s="533"/>
      <c r="F26" s="533"/>
      <c r="G26" s="533"/>
      <c r="H26" s="533"/>
      <c r="I26" s="533">
        <f>I22-I25</f>
        <v>220501</v>
      </c>
      <c r="J26" s="533"/>
      <c r="K26" s="533"/>
      <c r="L26" s="36" t="s">
        <v>348</v>
      </c>
    </row>
    <row r="27" spans="1:12" s="118" customFormat="1" ht="14.25" customHeight="1">
      <c r="A27" s="252"/>
      <c r="B27" s="252"/>
      <c r="C27" s="67"/>
      <c r="D27" s="112"/>
      <c r="E27" s="112"/>
      <c r="F27" s="112"/>
      <c r="G27" s="112"/>
      <c r="H27" s="112"/>
      <c r="I27" s="112"/>
      <c r="J27" s="112"/>
      <c r="K27" s="112"/>
      <c r="L27" s="238"/>
    </row>
    <row r="28" spans="1:12" s="118" customFormat="1" ht="14.25" customHeight="1">
      <c r="C28" s="67"/>
      <c r="D28" s="112"/>
      <c r="E28" s="112"/>
      <c r="F28" s="112"/>
      <c r="G28" s="112"/>
      <c r="H28" s="112"/>
      <c r="I28" s="112"/>
      <c r="J28" s="112"/>
      <c r="K28" s="112"/>
      <c r="L28" s="238"/>
    </row>
    <row r="29" spans="1:12" s="118" customFormat="1" ht="14.25" customHeight="1">
      <c r="A29" s="252"/>
      <c r="B29" s="252"/>
      <c r="C29" s="67"/>
      <c r="D29" s="112"/>
      <c r="E29" s="112"/>
      <c r="F29" s="112"/>
      <c r="G29" s="112"/>
      <c r="H29" s="112"/>
      <c r="I29" s="112"/>
      <c r="J29" s="112"/>
      <c r="K29" s="112"/>
      <c r="L29" s="238"/>
    </row>
    <row r="30" spans="1:12" s="118" customFormat="1" ht="14.25" customHeight="1">
      <c r="A30" s="252"/>
      <c r="B30" s="252"/>
      <c r="C30" s="67"/>
      <c r="D30" s="112"/>
      <c r="E30" s="112"/>
      <c r="F30" s="112"/>
      <c r="G30" s="112"/>
      <c r="H30" s="112"/>
      <c r="I30" s="112"/>
      <c r="J30" s="112"/>
      <c r="K30" s="112"/>
      <c r="L30" s="238"/>
    </row>
    <row r="31" spans="1:12" s="118" customFormat="1" ht="14.25" customHeight="1">
      <c r="A31" s="252"/>
      <c r="B31" s="252"/>
      <c r="C31" s="67"/>
      <c r="D31" s="112"/>
      <c r="E31" s="112"/>
      <c r="F31" s="112"/>
      <c r="G31" s="112"/>
      <c r="H31" s="112"/>
      <c r="I31" s="112"/>
      <c r="J31" s="112"/>
      <c r="K31" s="112"/>
      <c r="L31" s="238"/>
    </row>
    <row r="32" spans="1:12" s="118" customFormat="1" ht="14.25" customHeight="1">
      <c r="A32" s="252"/>
      <c r="B32" s="252"/>
      <c r="C32" s="67"/>
      <c r="D32" s="112"/>
      <c r="E32" s="112"/>
      <c r="F32" s="112"/>
      <c r="G32" s="112"/>
      <c r="H32" s="112"/>
      <c r="I32" s="112"/>
      <c r="J32" s="112"/>
      <c r="K32" s="112"/>
      <c r="L32" s="238"/>
    </row>
    <row r="33" spans="1:12" s="118" customFormat="1" ht="14.25" customHeight="1">
      <c r="A33" s="252"/>
      <c r="B33" s="252"/>
      <c r="C33" s="67"/>
      <c r="D33" s="112"/>
      <c r="E33" s="112"/>
      <c r="F33" s="112"/>
      <c r="G33" s="112"/>
      <c r="H33" s="112"/>
      <c r="I33" s="112"/>
      <c r="J33" s="112"/>
      <c r="K33" s="112"/>
      <c r="L33" s="238"/>
    </row>
    <row r="34" spans="1:12" s="118" customFormat="1" ht="14.25" customHeight="1">
      <c r="A34" s="252"/>
      <c r="B34" s="252"/>
      <c r="C34" s="67"/>
      <c r="D34" s="112"/>
      <c r="E34" s="112"/>
      <c r="F34" s="112"/>
      <c r="G34" s="112"/>
      <c r="H34" s="112"/>
      <c r="I34" s="112"/>
      <c r="J34" s="112"/>
      <c r="K34" s="112"/>
      <c r="L34" s="238"/>
    </row>
    <row r="35" spans="1:12" s="118" customFormat="1" ht="14.25" customHeight="1">
      <c r="A35" s="252"/>
      <c r="B35" s="252"/>
      <c r="C35" s="67"/>
      <c r="D35" s="112"/>
      <c r="E35" s="112"/>
      <c r="F35" s="112"/>
      <c r="G35" s="112"/>
      <c r="H35" s="112"/>
      <c r="I35" s="112"/>
      <c r="J35" s="112"/>
      <c r="K35" s="112"/>
      <c r="L35" s="238"/>
    </row>
    <row r="36" spans="1:12" s="118" customFormat="1" ht="14.25" customHeight="1">
      <c r="A36" s="252"/>
      <c r="B36" s="252"/>
      <c r="C36" s="67"/>
      <c r="D36" s="112"/>
      <c r="E36" s="112"/>
      <c r="F36" s="112"/>
      <c r="G36" s="112"/>
      <c r="H36" s="112"/>
      <c r="I36" s="112"/>
      <c r="J36" s="112"/>
      <c r="K36" s="112"/>
      <c r="L36" s="238"/>
    </row>
    <row r="37" spans="1:12" s="118" customFormat="1" ht="14.25" customHeight="1">
      <c r="A37" s="252"/>
      <c r="B37" s="252"/>
      <c r="C37" s="67"/>
      <c r="D37" s="112"/>
      <c r="E37" s="112"/>
      <c r="F37" s="112"/>
      <c r="G37" s="112"/>
      <c r="H37" s="112"/>
      <c r="I37" s="112"/>
      <c r="J37" s="112"/>
      <c r="K37" s="112"/>
      <c r="L37" s="238"/>
    </row>
    <row r="38" spans="1:12" s="118" customFormat="1" ht="14.25" customHeight="1">
      <c r="A38" s="252"/>
      <c r="B38" s="252"/>
      <c r="C38" s="67"/>
      <c r="D38" s="112"/>
      <c r="E38" s="112"/>
      <c r="F38" s="112"/>
      <c r="G38" s="112"/>
      <c r="H38" s="112"/>
      <c r="I38" s="112"/>
      <c r="J38" s="112"/>
      <c r="K38" s="112"/>
      <c r="L38" s="238"/>
    </row>
    <row r="39" spans="1:12" s="118" customFormat="1" ht="14.25" customHeight="1">
      <c r="A39" s="252"/>
      <c r="B39" s="252"/>
      <c r="C39" s="67"/>
      <c r="D39" s="112"/>
      <c r="E39" s="112"/>
      <c r="F39" s="112"/>
      <c r="G39" s="112"/>
      <c r="H39" s="112"/>
      <c r="I39" s="112"/>
      <c r="J39" s="112"/>
      <c r="K39" s="112"/>
      <c r="L39" s="238"/>
    </row>
    <row r="40" spans="1:12" s="118" customFormat="1" ht="14.25" customHeight="1">
      <c r="A40" s="252"/>
      <c r="B40" s="252"/>
      <c r="C40" s="67"/>
      <c r="D40" s="112"/>
      <c r="E40" s="112"/>
      <c r="F40" s="112"/>
      <c r="G40" s="112"/>
      <c r="H40" s="112"/>
      <c r="I40" s="112"/>
      <c r="J40" s="112"/>
      <c r="K40" s="112"/>
      <c r="L40" s="238"/>
    </row>
    <row r="41" spans="1:12" s="118" customFormat="1" ht="14.25" customHeight="1">
      <c r="A41" s="252"/>
      <c r="B41" s="252"/>
      <c r="C41" s="67"/>
      <c r="D41" s="112"/>
      <c r="E41" s="112"/>
      <c r="F41" s="112"/>
      <c r="G41" s="112"/>
      <c r="H41" s="112"/>
      <c r="I41" s="112"/>
      <c r="J41" s="112"/>
      <c r="K41" s="112"/>
      <c r="L41" s="238"/>
    </row>
    <row r="42" spans="1:12" s="118" customFormat="1" ht="14.25" customHeight="1">
      <c r="A42" s="252"/>
      <c r="B42" s="252"/>
      <c r="C42" s="67"/>
      <c r="D42" s="112"/>
      <c r="E42" s="112"/>
      <c r="F42" s="112"/>
      <c r="G42" s="112"/>
      <c r="H42" s="112"/>
      <c r="I42" s="112"/>
      <c r="J42" s="112"/>
      <c r="K42" s="112"/>
      <c r="L42" s="238"/>
    </row>
    <row r="43" spans="1:12" s="118" customFormat="1" ht="14.25" customHeight="1">
      <c r="A43" s="252"/>
      <c r="B43" s="252"/>
      <c r="C43" s="67"/>
      <c r="D43" s="112"/>
      <c r="E43" s="112"/>
      <c r="F43" s="112"/>
      <c r="G43" s="112"/>
      <c r="H43" s="112"/>
      <c r="I43" s="112"/>
      <c r="J43" s="112"/>
      <c r="K43" s="112"/>
      <c r="L43" s="238"/>
    </row>
    <row r="44" spans="1:12" s="118" customFormat="1" ht="14.25" customHeight="1">
      <c r="A44" s="252"/>
      <c r="B44" s="252"/>
      <c r="C44" s="67"/>
      <c r="D44" s="112"/>
      <c r="E44" s="112"/>
      <c r="F44" s="112"/>
      <c r="G44" s="112"/>
      <c r="H44" s="112"/>
      <c r="I44" s="112"/>
      <c r="J44" s="112"/>
      <c r="K44" s="112"/>
      <c r="L44" s="238"/>
    </row>
    <row r="45" spans="1:12" s="118" customFormat="1" ht="14.25" customHeight="1">
      <c r="A45" s="252"/>
      <c r="B45" s="252"/>
      <c r="C45" s="67"/>
      <c r="D45" s="112"/>
      <c r="E45" s="112"/>
      <c r="F45" s="112"/>
      <c r="G45" s="112"/>
      <c r="H45" s="112"/>
      <c r="I45" s="112"/>
      <c r="J45" s="112"/>
      <c r="K45" s="112"/>
      <c r="L45" s="238"/>
    </row>
    <row r="46" spans="1:12" s="118" customFormat="1" ht="14.25" customHeight="1">
      <c r="C46" s="67"/>
      <c r="D46" s="112"/>
      <c r="E46" s="112"/>
      <c r="F46" s="112"/>
      <c r="G46" s="112"/>
      <c r="H46" s="112"/>
      <c r="I46" s="112"/>
      <c r="J46" s="112"/>
      <c r="K46" s="112"/>
      <c r="L46" s="67"/>
    </row>
    <row r="47" spans="1:12" s="118" customFormat="1" ht="14.25" customHeight="1">
      <c r="C47" s="67"/>
      <c r="D47" s="112"/>
      <c r="E47" s="112"/>
      <c r="F47" s="112"/>
      <c r="G47" s="112"/>
      <c r="H47" s="112"/>
      <c r="I47" s="112"/>
      <c r="J47" s="112"/>
      <c r="K47" s="112"/>
      <c r="L47" s="67"/>
    </row>
    <row r="48" spans="1:12" s="118" customFormat="1" ht="14.25" customHeight="1">
      <c r="C48" s="67"/>
      <c r="D48" s="112"/>
      <c r="E48" s="112"/>
      <c r="F48" s="112"/>
      <c r="G48" s="112"/>
      <c r="H48" s="112"/>
      <c r="I48" s="112"/>
      <c r="J48" s="112"/>
      <c r="K48" s="112"/>
      <c r="L48" s="67"/>
    </row>
    <row r="49" spans="1:12" s="118" customFormat="1" ht="14.25" customHeight="1">
      <c r="C49" s="67"/>
      <c r="D49" s="112"/>
      <c r="E49" s="112"/>
      <c r="F49" s="112"/>
      <c r="G49" s="112"/>
      <c r="H49" s="112"/>
      <c r="I49" s="112"/>
      <c r="J49" s="112"/>
      <c r="K49" s="112"/>
      <c r="L49" s="67"/>
    </row>
    <row r="50" spans="1:12" s="118" customFormat="1" ht="14.25" customHeight="1">
      <c r="C50" s="67"/>
      <c r="D50" s="112"/>
      <c r="E50" s="112"/>
      <c r="F50" s="112"/>
      <c r="G50" s="112"/>
      <c r="H50" s="112"/>
      <c r="I50" s="112"/>
      <c r="J50" s="112"/>
      <c r="K50" s="112"/>
      <c r="L50" s="67"/>
    </row>
    <row r="51" spans="1:12" s="118" customFormat="1" ht="14.25" customHeight="1">
      <c r="C51" s="67"/>
      <c r="H51" s="67"/>
    </row>
    <row r="52" spans="1:12" s="118" customFormat="1" ht="14.25" customHeight="1">
      <c r="C52" s="67"/>
      <c r="H52" s="67"/>
    </row>
    <row r="53" spans="1:12" s="24" customFormat="1" ht="12" customHeight="1">
      <c r="A53" s="191"/>
      <c r="B53" s="57" t="s">
        <v>961</v>
      </c>
      <c r="C53" s="194"/>
      <c r="D53" s="18"/>
      <c r="E53" s="18"/>
      <c r="F53" s="19"/>
      <c r="H53" s="13"/>
      <c r="L53" s="192"/>
    </row>
    <row r="54" spans="1:12" s="24" customFormat="1" ht="12" customHeight="1">
      <c r="A54" s="191"/>
      <c r="B54" s="383" t="s">
        <v>73</v>
      </c>
      <c r="C54" s="194"/>
      <c r="D54" s="18"/>
      <c r="E54" s="18"/>
      <c r="F54" s="19"/>
      <c r="H54" s="13"/>
      <c r="L54" s="192"/>
    </row>
    <row r="55" spans="1:12" s="24" customFormat="1" ht="12" customHeight="1">
      <c r="A55" s="191"/>
      <c r="B55" s="34" t="s">
        <v>751</v>
      </c>
      <c r="C55" s="179"/>
      <c r="D55" s="19"/>
      <c r="E55" s="19"/>
      <c r="F55" s="19"/>
      <c r="H55" s="13"/>
      <c r="L55" s="189"/>
    </row>
    <row r="56" spans="1:12" s="24" customFormat="1" ht="12" customHeight="1">
      <c r="A56" s="191"/>
      <c r="B56" s="160"/>
      <c r="C56" s="194"/>
      <c r="D56" s="19"/>
      <c r="E56" s="19"/>
      <c r="F56" s="19"/>
      <c r="H56" s="13"/>
      <c r="L56" s="189"/>
    </row>
  </sheetData>
  <mergeCells count="3">
    <mergeCell ref="H8:K8"/>
    <mergeCell ref="C8:F8"/>
    <mergeCell ref="A3:A4"/>
  </mergeCells>
  <hyperlinks>
    <hyperlink ref="L3" location="'Inhoudsopgave Zuivel in cijfers'!A1" display="Terug naar inhoudsopgave" xr:uid="{7CCF1A2E-7C64-4B7F-BD6D-A5A6BDF8936B}"/>
    <hyperlink ref="L4" location="'Inhoudsopgave Zuivel in cijfers'!A1" display="Back to table of contents" xr:uid="{AD0260D1-6FE9-40E0-AB18-8B48DB38AB2E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BBD25B"/>
  </sheetPr>
  <dimension ref="A1:N37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11" style="2" customWidth="1"/>
    <col min="3" max="4" width="18.5" style="2" customWidth="1"/>
    <col min="5" max="5" width="4" style="2" customWidth="1"/>
    <col min="6" max="7" width="18.5" style="2" customWidth="1"/>
    <col min="8" max="8" width="4" style="2" customWidth="1"/>
    <col min="9" max="10" width="18.5" style="2" customWidth="1"/>
    <col min="11" max="11" width="4" style="2" customWidth="1"/>
    <col min="12" max="13" width="18.5" style="2" customWidth="1"/>
    <col min="14" max="14" width="19.5" style="2" customWidth="1"/>
    <col min="15" max="16384" width="9.5" style="2"/>
  </cols>
  <sheetData>
    <row r="1" spans="1:14" ht="2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9" t="s">
        <v>609</v>
      </c>
    </row>
    <row r="2" spans="1:14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9" t="s">
        <v>987</v>
      </c>
    </row>
    <row r="3" spans="1:14" ht="18" customHeight="1">
      <c r="A3" s="559">
        <v>28</v>
      </c>
      <c r="B3" s="143" t="s">
        <v>903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592" t="s">
        <v>585</v>
      </c>
      <c r="N3" s="593"/>
    </row>
    <row r="4" spans="1:14" ht="18" customHeight="1">
      <c r="A4" s="560"/>
      <c r="B4" s="358" t="s">
        <v>904</v>
      </c>
      <c r="M4" s="592" t="s">
        <v>586</v>
      </c>
      <c r="N4" s="593"/>
    </row>
    <row r="5" spans="1:14" s="118" customFormat="1" ht="14.25" customHeight="1"/>
    <row r="6" spans="1:14" s="118" customFormat="1" ht="14.25" customHeight="1"/>
    <row r="7" spans="1:14" s="118" customFormat="1" ht="14.25" customHeight="1">
      <c r="A7" s="314"/>
      <c r="B7" s="391"/>
      <c r="C7" s="366"/>
      <c r="D7" s="366"/>
      <c r="E7" s="366"/>
      <c r="F7" s="366"/>
      <c r="G7" s="343"/>
      <c r="H7" s="479"/>
      <c r="I7" s="366"/>
      <c r="J7" s="366"/>
      <c r="K7" s="366"/>
      <c r="L7" s="366"/>
      <c r="M7" s="343"/>
      <c r="N7" s="328"/>
    </row>
    <row r="8" spans="1:14" ht="18.75" customHeight="1">
      <c r="A8" s="34" t="s">
        <v>0</v>
      </c>
      <c r="B8" s="159"/>
      <c r="C8" s="594">
        <v>2022</v>
      </c>
      <c r="D8" s="595"/>
      <c r="E8" s="595"/>
      <c r="F8" s="595"/>
      <c r="G8" s="595"/>
      <c r="H8" s="199"/>
      <c r="I8" s="594">
        <v>2023</v>
      </c>
      <c r="J8" s="595"/>
      <c r="K8" s="595"/>
      <c r="L8" s="595"/>
      <c r="M8" s="595"/>
      <c r="N8" s="248" t="s">
        <v>0</v>
      </c>
    </row>
    <row r="9" spans="1:14" s="24" customFormat="1" ht="9" customHeight="1">
      <c r="A9" s="155"/>
      <c r="B9" s="155"/>
      <c r="C9" s="155"/>
      <c r="D9" s="155"/>
      <c r="E9" s="155"/>
      <c r="F9" s="167"/>
      <c r="G9" s="167"/>
      <c r="H9" s="167"/>
      <c r="I9" s="155"/>
      <c r="J9" s="155"/>
      <c r="K9" s="155"/>
      <c r="L9" s="167"/>
      <c r="M9" s="167"/>
      <c r="N9" s="166"/>
    </row>
    <row r="10" spans="1:14" s="118" customFormat="1" ht="14.25" customHeight="1">
      <c r="A10" s="391"/>
      <c r="B10" s="391"/>
      <c r="C10" s="590" t="s">
        <v>352</v>
      </c>
      <c r="D10" s="590"/>
      <c r="E10" s="480"/>
      <c r="F10" s="590" t="s">
        <v>637</v>
      </c>
      <c r="G10" s="591"/>
      <c r="H10" s="396"/>
      <c r="I10" s="590" t="s">
        <v>352</v>
      </c>
      <c r="J10" s="590"/>
      <c r="K10" s="480"/>
      <c r="L10" s="590" t="s">
        <v>637</v>
      </c>
      <c r="M10" s="591"/>
      <c r="N10" s="388"/>
    </row>
    <row r="11" spans="1:14" s="118" customFormat="1" ht="14.25" customHeight="1">
      <c r="A11" s="391"/>
      <c r="B11" s="391"/>
      <c r="C11" s="337"/>
      <c r="D11" s="337" t="s">
        <v>353</v>
      </c>
      <c r="E11" s="337"/>
      <c r="F11" s="337"/>
      <c r="G11" s="337" t="s">
        <v>353</v>
      </c>
      <c r="H11" s="337"/>
      <c r="I11" s="337"/>
      <c r="J11" s="337" t="s">
        <v>353</v>
      </c>
      <c r="K11" s="337"/>
      <c r="L11" s="337"/>
      <c r="M11" s="337" t="s">
        <v>353</v>
      </c>
      <c r="N11" s="329"/>
    </row>
    <row r="12" spans="1:14" s="118" customFormat="1" ht="14.25" customHeight="1">
      <c r="A12" s="391"/>
      <c r="B12" s="391"/>
      <c r="C12" s="481" t="s">
        <v>964</v>
      </c>
      <c r="D12" s="481" t="s">
        <v>354</v>
      </c>
      <c r="E12" s="337"/>
      <c r="F12" s="481" t="s">
        <v>965</v>
      </c>
      <c r="G12" s="481" t="s">
        <v>354</v>
      </c>
      <c r="H12" s="337"/>
      <c r="I12" s="481" t="s">
        <v>964</v>
      </c>
      <c r="J12" s="481" t="s">
        <v>354</v>
      </c>
      <c r="K12" s="337"/>
      <c r="L12" s="481" t="s">
        <v>965</v>
      </c>
      <c r="M12" s="481" t="s">
        <v>354</v>
      </c>
      <c r="N12" s="332"/>
    </row>
    <row r="13" spans="1:14" s="118" customFormat="1" ht="14.25" customHeight="1">
      <c r="A13" s="391"/>
      <c r="B13" s="391"/>
      <c r="C13" s="397"/>
      <c r="D13" s="397"/>
      <c r="E13" s="397"/>
      <c r="F13" s="396"/>
      <c r="G13" s="396"/>
      <c r="H13" s="396"/>
      <c r="I13" s="397"/>
      <c r="J13" s="397"/>
      <c r="K13" s="397"/>
      <c r="L13" s="396"/>
      <c r="M13" s="396"/>
      <c r="N13" s="388"/>
    </row>
    <row r="14" spans="1:14" s="118" customFormat="1" ht="14.25" customHeight="1">
      <c r="A14" s="391"/>
      <c r="B14" s="391"/>
      <c r="C14" s="590" t="s">
        <v>355</v>
      </c>
      <c r="D14" s="590"/>
      <c r="E14" s="480"/>
      <c r="F14" s="590" t="s">
        <v>638</v>
      </c>
      <c r="G14" s="591"/>
      <c r="H14" s="396"/>
      <c r="I14" s="590" t="s">
        <v>355</v>
      </c>
      <c r="J14" s="590"/>
      <c r="K14" s="480"/>
      <c r="L14" s="590" t="s">
        <v>638</v>
      </c>
      <c r="M14" s="591"/>
      <c r="N14" s="388"/>
    </row>
    <row r="15" spans="1:14" s="118" customFormat="1" ht="14.25" customHeight="1">
      <c r="A15" s="391"/>
      <c r="B15" s="391"/>
      <c r="C15" s="337"/>
      <c r="D15" s="337" t="s">
        <v>356</v>
      </c>
      <c r="E15" s="337"/>
      <c r="F15" s="337"/>
      <c r="G15" s="337" t="s">
        <v>356</v>
      </c>
      <c r="H15" s="337"/>
      <c r="I15" s="337"/>
      <c r="J15" s="337" t="s">
        <v>356</v>
      </c>
      <c r="K15" s="337"/>
      <c r="L15" s="337"/>
      <c r="M15" s="337" t="s">
        <v>356</v>
      </c>
      <c r="N15" s="329"/>
    </row>
    <row r="16" spans="1:14" s="118" customFormat="1" ht="14.25" customHeight="1">
      <c r="A16" s="391"/>
      <c r="B16" s="391"/>
      <c r="C16" s="481" t="s">
        <v>966</v>
      </c>
      <c r="D16" s="481" t="s">
        <v>357</v>
      </c>
      <c r="E16" s="337"/>
      <c r="F16" s="481" t="s">
        <v>967</v>
      </c>
      <c r="G16" s="481" t="s">
        <v>357</v>
      </c>
      <c r="H16" s="337"/>
      <c r="I16" s="481" t="s">
        <v>966</v>
      </c>
      <c r="J16" s="481" t="s">
        <v>357</v>
      </c>
      <c r="K16" s="337"/>
      <c r="L16" s="481" t="s">
        <v>967</v>
      </c>
      <c r="M16" s="481" t="s">
        <v>357</v>
      </c>
      <c r="N16" s="332"/>
    </row>
    <row r="17" spans="1:14" s="118" customFormat="1" ht="14.25" customHeight="1">
      <c r="A17" s="391"/>
      <c r="B17" s="391"/>
      <c r="C17" s="329"/>
      <c r="D17" s="329"/>
      <c r="E17" s="329"/>
      <c r="F17" s="329"/>
      <c r="G17" s="329"/>
      <c r="H17" s="329"/>
      <c r="I17" s="329"/>
      <c r="J17" s="329"/>
      <c r="K17" s="329"/>
      <c r="L17" s="329"/>
      <c r="M17" s="329"/>
      <c r="N17" s="332"/>
    </row>
    <row r="18" spans="1:14" s="118" customFormat="1" ht="14.25" customHeight="1">
      <c r="A18" s="362" t="s">
        <v>358</v>
      </c>
      <c r="B18" s="384"/>
      <c r="C18" s="477">
        <v>0</v>
      </c>
      <c r="D18" s="477">
        <v>0</v>
      </c>
      <c r="E18" s="478"/>
      <c r="F18" s="477">
        <v>0</v>
      </c>
      <c r="G18" s="477">
        <v>0</v>
      </c>
      <c r="H18" s="329"/>
      <c r="I18" s="477">
        <v>0</v>
      </c>
      <c r="J18" s="477">
        <v>0</v>
      </c>
      <c r="K18" s="478"/>
      <c r="L18" s="477">
        <v>0</v>
      </c>
      <c r="M18" s="477">
        <v>0</v>
      </c>
      <c r="N18" s="337" t="s">
        <v>359</v>
      </c>
    </row>
    <row r="19" spans="1:14" s="118" customFormat="1" ht="14.25" customHeight="1">
      <c r="A19" s="362" t="s">
        <v>360</v>
      </c>
      <c r="B19" s="384"/>
      <c r="C19" s="477">
        <v>0</v>
      </c>
      <c r="D19" s="477">
        <v>0</v>
      </c>
      <c r="E19" s="478"/>
      <c r="F19" s="477">
        <v>0</v>
      </c>
      <c r="G19" s="477">
        <v>0</v>
      </c>
      <c r="H19" s="329"/>
      <c r="I19" s="477">
        <v>0</v>
      </c>
      <c r="J19" s="477">
        <v>0</v>
      </c>
      <c r="K19" s="478"/>
      <c r="L19" s="477">
        <v>0</v>
      </c>
      <c r="M19" s="477">
        <v>0</v>
      </c>
      <c r="N19" s="337" t="s">
        <v>361</v>
      </c>
    </row>
    <row r="20" spans="1:14" s="118" customFormat="1" ht="14.25" customHeight="1">
      <c r="A20" s="362" t="s">
        <v>362</v>
      </c>
      <c r="B20" s="384"/>
      <c r="C20" s="477">
        <v>0</v>
      </c>
      <c r="D20" s="477">
        <v>0</v>
      </c>
      <c r="E20" s="478"/>
      <c r="F20" s="477">
        <v>0</v>
      </c>
      <c r="G20" s="477">
        <v>0</v>
      </c>
      <c r="H20" s="329"/>
      <c r="I20" s="477">
        <v>0</v>
      </c>
      <c r="J20" s="477">
        <v>0</v>
      </c>
      <c r="K20" s="478"/>
      <c r="L20" s="477">
        <v>0</v>
      </c>
      <c r="M20" s="477">
        <v>0</v>
      </c>
      <c r="N20" s="337" t="s">
        <v>363</v>
      </c>
    </row>
    <row r="21" spans="1:14" s="118" customFormat="1" ht="14.25" customHeight="1">
      <c r="A21" s="362" t="s">
        <v>364</v>
      </c>
      <c r="B21" s="384"/>
      <c r="C21" s="477">
        <v>0</v>
      </c>
      <c r="D21" s="477">
        <v>0</v>
      </c>
      <c r="E21" s="478"/>
      <c r="F21" s="477">
        <v>0</v>
      </c>
      <c r="G21" s="477">
        <v>0</v>
      </c>
      <c r="H21" s="329"/>
      <c r="I21" s="477">
        <v>0</v>
      </c>
      <c r="J21" s="477">
        <v>0</v>
      </c>
      <c r="K21" s="478"/>
      <c r="L21" s="477">
        <v>0</v>
      </c>
      <c r="M21" s="477">
        <v>0</v>
      </c>
      <c r="N21" s="337" t="s">
        <v>364</v>
      </c>
    </row>
    <row r="22" spans="1:14" s="118" customFormat="1" ht="14.25" customHeight="1">
      <c r="A22" s="362" t="s">
        <v>365</v>
      </c>
      <c r="B22" s="384"/>
      <c r="C22" s="477">
        <v>0</v>
      </c>
      <c r="D22" s="477">
        <v>0</v>
      </c>
      <c r="E22" s="478"/>
      <c r="F22" s="477">
        <v>0</v>
      </c>
      <c r="G22" s="477">
        <v>0</v>
      </c>
      <c r="H22" s="329"/>
      <c r="I22" s="477">
        <v>0</v>
      </c>
      <c r="J22" s="477">
        <v>0</v>
      </c>
      <c r="K22" s="478"/>
      <c r="L22" s="477">
        <v>0</v>
      </c>
      <c r="M22" s="477">
        <v>0</v>
      </c>
      <c r="N22" s="337" t="s">
        <v>366</v>
      </c>
    </row>
    <row r="23" spans="1:14" s="118" customFormat="1" ht="14.25" customHeight="1">
      <c r="A23" s="362" t="s">
        <v>367</v>
      </c>
      <c r="B23" s="384"/>
      <c r="C23" s="477">
        <v>0</v>
      </c>
      <c r="D23" s="477">
        <v>0</v>
      </c>
      <c r="E23" s="478"/>
      <c r="F23" s="477">
        <v>0</v>
      </c>
      <c r="G23" s="477">
        <v>0</v>
      </c>
      <c r="H23" s="329"/>
      <c r="I23" s="477">
        <v>0</v>
      </c>
      <c r="J23" s="477">
        <v>0</v>
      </c>
      <c r="K23" s="478"/>
      <c r="L23" s="477">
        <v>0</v>
      </c>
      <c r="M23" s="477">
        <v>0</v>
      </c>
      <c r="N23" s="337" t="s">
        <v>368</v>
      </c>
    </row>
    <row r="24" spans="1:14" s="118" customFormat="1" ht="14.25" customHeight="1">
      <c r="A24" s="362" t="s">
        <v>369</v>
      </c>
      <c r="B24" s="384"/>
      <c r="C24" s="477">
        <v>0</v>
      </c>
      <c r="D24" s="477">
        <v>0</v>
      </c>
      <c r="E24" s="478"/>
      <c r="F24" s="477">
        <v>0</v>
      </c>
      <c r="G24" s="477">
        <v>0</v>
      </c>
      <c r="H24" s="329"/>
      <c r="I24" s="477">
        <v>0</v>
      </c>
      <c r="J24" s="477">
        <v>0</v>
      </c>
      <c r="K24" s="478"/>
      <c r="L24" s="477">
        <v>0</v>
      </c>
      <c r="M24" s="477">
        <v>0</v>
      </c>
      <c r="N24" s="337" t="s">
        <v>370</v>
      </c>
    </row>
    <row r="25" spans="1:14" s="118" customFormat="1" ht="14.25" customHeight="1">
      <c r="A25" s="362" t="s">
        <v>371</v>
      </c>
      <c r="B25" s="384"/>
      <c r="C25" s="477">
        <v>0</v>
      </c>
      <c r="D25" s="477">
        <v>0</v>
      </c>
      <c r="E25" s="478"/>
      <c r="F25" s="477">
        <v>0</v>
      </c>
      <c r="G25" s="477">
        <v>0</v>
      </c>
      <c r="H25" s="329"/>
      <c r="I25" s="477">
        <v>0</v>
      </c>
      <c r="J25" s="477">
        <v>0</v>
      </c>
      <c r="K25" s="478"/>
      <c r="L25" s="477">
        <v>0</v>
      </c>
      <c r="M25" s="477">
        <v>0</v>
      </c>
      <c r="N25" s="337" t="s">
        <v>372</v>
      </c>
    </row>
    <row r="26" spans="1:14" s="118" customFormat="1" ht="14.25" customHeight="1">
      <c r="A26" s="362" t="s">
        <v>373</v>
      </c>
      <c r="B26" s="384"/>
      <c r="C26" s="477">
        <v>0</v>
      </c>
      <c r="D26" s="477">
        <v>0</v>
      </c>
      <c r="E26" s="478"/>
      <c r="F26" s="477">
        <v>0</v>
      </c>
      <c r="G26" s="477">
        <v>0</v>
      </c>
      <c r="H26" s="329"/>
      <c r="I26" s="477">
        <v>0</v>
      </c>
      <c r="J26" s="477">
        <v>0</v>
      </c>
      <c r="K26" s="478"/>
      <c r="L26" s="477">
        <v>0</v>
      </c>
      <c r="M26" s="477">
        <v>0</v>
      </c>
      <c r="N26" s="337" t="s">
        <v>373</v>
      </c>
    </row>
    <row r="27" spans="1:14" s="118" customFormat="1" ht="14.25" customHeight="1">
      <c r="A27" s="362" t="s">
        <v>374</v>
      </c>
      <c r="B27" s="384"/>
      <c r="C27" s="477">
        <v>0</v>
      </c>
      <c r="D27" s="477">
        <v>0</v>
      </c>
      <c r="E27" s="478"/>
      <c r="F27" s="477">
        <v>0</v>
      </c>
      <c r="G27" s="477">
        <v>0</v>
      </c>
      <c r="H27" s="329"/>
      <c r="I27" s="477">
        <v>0</v>
      </c>
      <c r="J27" s="477">
        <v>0</v>
      </c>
      <c r="K27" s="478"/>
      <c r="L27" s="477">
        <v>0</v>
      </c>
      <c r="M27" s="477">
        <v>0</v>
      </c>
      <c r="N27" s="337" t="s">
        <v>375</v>
      </c>
    </row>
    <row r="28" spans="1:14" s="118" customFormat="1" ht="14.25" customHeight="1">
      <c r="A28" s="362" t="s">
        <v>376</v>
      </c>
      <c r="B28" s="384"/>
      <c r="C28" s="477">
        <v>0</v>
      </c>
      <c r="D28" s="477">
        <v>0</v>
      </c>
      <c r="E28" s="478"/>
      <c r="F28" s="477">
        <v>0</v>
      </c>
      <c r="G28" s="477">
        <v>0</v>
      </c>
      <c r="H28" s="329"/>
      <c r="I28" s="477">
        <v>0</v>
      </c>
      <c r="J28" s="477">
        <v>0</v>
      </c>
      <c r="K28" s="478"/>
      <c r="L28" s="477">
        <v>0</v>
      </c>
      <c r="M28" s="477">
        <v>0</v>
      </c>
      <c r="N28" s="337" t="s">
        <v>376</v>
      </c>
    </row>
    <row r="29" spans="1:14" s="118" customFormat="1" ht="14.25" customHeight="1">
      <c r="A29" s="362" t="s">
        <v>377</v>
      </c>
      <c r="B29" s="384"/>
      <c r="C29" s="477">
        <v>0</v>
      </c>
      <c r="D29" s="477">
        <v>0</v>
      </c>
      <c r="E29" s="478"/>
      <c r="F29" s="477">
        <v>0</v>
      </c>
      <c r="G29" s="477">
        <v>0</v>
      </c>
      <c r="H29" s="329"/>
      <c r="I29" s="477">
        <v>0</v>
      </c>
      <c r="J29" s="477">
        <v>0</v>
      </c>
      <c r="K29" s="478"/>
      <c r="L29" s="477">
        <v>0</v>
      </c>
      <c r="M29" s="477">
        <v>0</v>
      </c>
      <c r="N29" s="337" t="s">
        <v>377</v>
      </c>
    </row>
    <row r="30" spans="1:14" s="118" customFormat="1" ht="14.25" customHeight="1"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</row>
    <row r="31" spans="1:14" s="118" customFormat="1" ht="14.25" customHeight="1"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</row>
    <row r="32" spans="1:14" s="118" customFormat="1" ht="14.25" customHeight="1"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</row>
    <row r="33" spans="1:9" s="118" customFormat="1" ht="10" customHeight="1"/>
    <row r="34" spans="1:9" s="20" customFormat="1" ht="12" customHeight="1">
      <c r="A34" s="4"/>
      <c r="B34" s="57" t="s">
        <v>351</v>
      </c>
      <c r="C34" s="18"/>
      <c r="D34" s="19"/>
      <c r="E34" s="19"/>
      <c r="F34" s="19"/>
      <c r="G34" s="19"/>
      <c r="H34" s="19"/>
      <c r="I34" s="19"/>
    </row>
    <row r="35" spans="1:9" s="20" customFormat="1" ht="12" customHeight="1">
      <c r="A35" s="4"/>
      <c r="B35" s="57" t="s">
        <v>607</v>
      </c>
    </row>
    <row r="36" spans="1:9" s="20" customFormat="1" ht="12" customHeight="1">
      <c r="A36" s="4"/>
      <c r="B36" s="57" t="s">
        <v>993</v>
      </c>
    </row>
    <row r="37" spans="1:9" s="20" customFormat="1" ht="12" customHeight="1">
      <c r="A37" s="4"/>
      <c r="B37" s="57" t="s">
        <v>994</v>
      </c>
    </row>
  </sheetData>
  <mergeCells count="13">
    <mergeCell ref="M4:N4"/>
    <mergeCell ref="M3:N3"/>
    <mergeCell ref="A3:A4"/>
    <mergeCell ref="C10:D10"/>
    <mergeCell ref="I10:J10"/>
    <mergeCell ref="C8:G8"/>
    <mergeCell ref="I8:M8"/>
    <mergeCell ref="C14:D14"/>
    <mergeCell ref="I14:J14"/>
    <mergeCell ref="F10:G10"/>
    <mergeCell ref="L10:M10"/>
    <mergeCell ref="F14:G14"/>
    <mergeCell ref="L14:M14"/>
  </mergeCells>
  <hyperlinks>
    <hyperlink ref="M3" location="'Inhoudsopgave Zuivel in cijfers'!A1" display="Terug naar inhoudsopgave" xr:uid="{DB17756E-F7A6-4366-BF2A-9C27BAD23180}"/>
    <hyperlink ref="M4" location="'Inhoudsopgave Zuivel in cijfers'!A1" display="Back to table of contents" xr:uid="{7AB0B192-92DA-40B2-8734-1A5B1B3AB870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BD25B"/>
  </sheetPr>
  <dimension ref="A1:J111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16.5" style="2" customWidth="1"/>
    <col min="3" max="9" width="12.5" style="2" customWidth="1"/>
    <col min="10" max="10" width="25" style="7" customWidth="1"/>
    <col min="11" max="16384" width="9.5" style="2"/>
  </cols>
  <sheetData>
    <row r="1" spans="1:10" ht="23" customHeight="1">
      <c r="A1" s="126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10" ht="18" customHeight="1">
      <c r="A3" s="559">
        <v>2</v>
      </c>
      <c r="B3" s="143" t="s">
        <v>179</v>
      </c>
      <c r="C3" s="127"/>
      <c r="D3" s="127"/>
      <c r="J3" s="125" t="s">
        <v>585</v>
      </c>
    </row>
    <row r="4" spans="1:10" ht="18" customHeight="1">
      <c r="A4" s="560"/>
      <c r="B4" s="144" t="s">
        <v>180</v>
      </c>
      <c r="C4" s="128"/>
      <c r="D4" s="128"/>
      <c r="E4" s="129"/>
      <c r="F4" s="129"/>
      <c r="G4" s="129"/>
      <c r="H4" s="129"/>
      <c r="I4" s="129"/>
      <c r="J4" s="125" t="s">
        <v>586</v>
      </c>
    </row>
    <row r="5" spans="1:10" ht="14.25" customHeight="1">
      <c r="A5" s="9"/>
      <c r="B5" s="129"/>
    </row>
    <row r="6" spans="1:10" ht="14.25" customHeight="1">
      <c r="A6" s="9"/>
      <c r="B6" s="129"/>
    </row>
    <row r="7" spans="1:10" ht="14.25" customHeight="1">
      <c r="A7" s="9"/>
      <c r="B7" s="129"/>
    </row>
    <row r="8" spans="1:10" ht="14.5" customHeight="1">
      <c r="A8" s="231" t="s">
        <v>141</v>
      </c>
      <c r="B8" s="227"/>
      <c r="C8" s="228"/>
      <c r="D8" s="228"/>
      <c r="E8" s="228"/>
      <c r="F8" s="228"/>
      <c r="G8" s="228"/>
      <c r="H8" s="228"/>
      <c r="I8" s="228"/>
      <c r="J8" s="232" t="s">
        <v>142</v>
      </c>
    </row>
    <row r="9" spans="1:10" ht="9" customHeight="1">
      <c r="A9" s="228"/>
      <c r="B9" s="228"/>
      <c r="C9" s="228"/>
      <c r="D9" s="228"/>
      <c r="E9" s="228"/>
      <c r="F9" s="228"/>
      <c r="G9" s="228"/>
      <c r="H9" s="228"/>
      <c r="I9" s="228"/>
      <c r="J9" s="229"/>
    </row>
    <row r="10" spans="1:10" ht="18.75" customHeight="1">
      <c r="A10" s="233" t="s">
        <v>181</v>
      </c>
      <c r="B10" s="230"/>
      <c r="C10" s="242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34" t="s">
        <v>182</v>
      </c>
    </row>
    <row r="11" spans="1:10" ht="14.5" customHeight="1">
      <c r="A11" s="561"/>
      <c r="B11" s="561"/>
    </row>
    <row r="12" spans="1:10" ht="14.5" customHeight="1">
      <c r="A12" s="75" t="s">
        <v>183</v>
      </c>
      <c r="B12" s="118"/>
      <c r="C12" s="235">
        <v>3523</v>
      </c>
      <c r="D12" s="235">
        <v>3212</v>
      </c>
      <c r="E12" s="235">
        <v>2930</v>
      </c>
      <c r="F12" s="235">
        <v>2839</v>
      </c>
      <c r="G12" s="235">
        <v>2757</v>
      </c>
      <c r="H12" s="235">
        <v>2666</v>
      </c>
      <c r="I12" s="235">
        <v>2589</v>
      </c>
      <c r="J12" s="36" t="s">
        <v>183</v>
      </c>
    </row>
    <row r="13" spans="1:10" ht="14.5" customHeight="1">
      <c r="A13" s="75" t="s">
        <v>184</v>
      </c>
      <c r="B13" s="118"/>
      <c r="C13" s="235">
        <v>3413</v>
      </c>
      <c r="D13" s="235">
        <v>3131</v>
      </c>
      <c r="E13" s="235">
        <v>2719</v>
      </c>
      <c r="F13" s="235">
        <v>2599</v>
      </c>
      <c r="G13" s="235">
        <v>2511</v>
      </c>
      <c r="H13" s="235">
        <v>2430</v>
      </c>
      <c r="I13" s="235">
        <v>2348</v>
      </c>
      <c r="J13" s="36" t="s">
        <v>184</v>
      </c>
    </row>
    <row r="14" spans="1:10" ht="14.5" customHeight="1">
      <c r="A14" s="75" t="s">
        <v>185</v>
      </c>
      <c r="B14" s="118"/>
      <c r="C14" s="235">
        <v>2966</v>
      </c>
      <c r="D14" s="235">
        <v>2824</v>
      </c>
      <c r="E14" s="235">
        <v>2585</v>
      </c>
      <c r="F14" s="235">
        <v>2525</v>
      </c>
      <c r="G14" s="235">
        <v>2452</v>
      </c>
      <c r="H14" s="235">
        <v>2372</v>
      </c>
      <c r="I14" s="235">
        <v>2306</v>
      </c>
      <c r="J14" s="36" t="s">
        <v>185</v>
      </c>
    </row>
    <row r="15" spans="1:10" ht="14.5" customHeight="1">
      <c r="A15" s="75" t="s">
        <v>186</v>
      </c>
      <c r="B15" s="66"/>
      <c r="C15" s="235">
        <v>2731</v>
      </c>
      <c r="D15" s="235">
        <v>2449</v>
      </c>
      <c r="E15" s="235">
        <v>2080</v>
      </c>
      <c r="F15" s="235">
        <v>2001</v>
      </c>
      <c r="G15" s="235">
        <v>1927</v>
      </c>
      <c r="H15" s="235">
        <v>1847</v>
      </c>
      <c r="I15" s="235">
        <v>1771</v>
      </c>
      <c r="J15" s="36" t="s">
        <v>186</v>
      </c>
    </row>
    <row r="16" spans="1:10" ht="14.5" customHeight="1">
      <c r="A16" s="75" t="s">
        <v>188</v>
      </c>
      <c r="B16" s="66"/>
      <c r="C16" s="235">
        <v>1307</v>
      </c>
      <c r="D16" s="235">
        <v>1176</v>
      </c>
      <c r="E16" s="235">
        <v>1191</v>
      </c>
      <c r="F16" s="235">
        <v>1149</v>
      </c>
      <c r="G16" s="235">
        <v>1130</v>
      </c>
      <c r="H16" s="235">
        <v>1100</v>
      </c>
      <c r="I16" s="235">
        <v>1067</v>
      </c>
      <c r="J16" s="36" t="s">
        <v>188</v>
      </c>
    </row>
    <row r="17" spans="1:10" ht="14.5" customHeight="1">
      <c r="A17" s="75" t="s">
        <v>187</v>
      </c>
      <c r="B17" s="118"/>
      <c r="C17" s="235">
        <v>1472</v>
      </c>
      <c r="D17" s="235">
        <v>1320</v>
      </c>
      <c r="E17" s="235">
        <v>1058</v>
      </c>
      <c r="F17" s="235">
        <v>1032</v>
      </c>
      <c r="G17" s="235">
        <v>1011</v>
      </c>
      <c r="H17" s="235">
        <v>979</v>
      </c>
      <c r="I17" s="235">
        <v>955</v>
      </c>
      <c r="J17" s="36" t="s">
        <v>187</v>
      </c>
    </row>
    <row r="18" spans="1:10" ht="14.5" customHeight="1">
      <c r="A18" s="75" t="s">
        <v>189</v>
      </c>
      <c r="B18" s="118"/>
      <c r="C18" s="235">
        <v>1153</v>
      </c>
      <c r="D18" s="235">
        <v>1098</v>
      </c>
      <c r="E18" s="235">
        <v>964</v>
      </c>
      <c r="F18" s="235">
        <v>932</v>
      </c>
      <c r="G18" s="235">
        <v>894</v>
      </c>
      <c r="H18" s="235">
        <v>862</v>
      </c>
      <c r="I18" s="235">
        <v>830</v>
      </c>
      <c r="J18" s="36" t="s">
        <v>189</v>
      </c>
    </row>
    <row r="19" spans="1:10" ht="14.5" customHeight="1">
      <c r="A19" s="75" t="s">
        <v>190</v>
      </c>
      <c r="B19" s="118"/>
      <c r="C19" s="235">
        <v>1091</v>
      </c>
      <c r="D19" s="235">
        <v>1043</v>
      </c>
      <c r="E19" s="235">
        <v>942</v>
      </c>
      <c r="F19" s="235">
        <v>911</v>
      </c>
      <c r="G19" s="235">
        <v>885</v>
      </c>
      <c r="H19" s="235">
        <v>849</v>
      </c>
      <c r="I19" s="235">
        <v>828</v>
      </c>
      <c r="J19" s="36" t="s">
        <v>190</v>
      </c>
    </row>
    <row r="20" spans="1:10" ht="14.5" customHeight="1">
      <c r="A20" s="75" t="s">
        <v>191</v>
      </c>
      <c r="B20" s="118"/>
      <c r="C20" s="235">
        <v>996</v>
      </c>
      <c r="D20" s="235">
        <v>961</v>
      </c>
      <c r="E20" s="235">
        <v>864</v>
      </c>
      <c r="F20" s="235">
        <v>844</v>
      </c>
      <c r="G20" s="235">
        <v>819</v>
      </c>
      <c r="H20" s="235">
        <v>794</v>
      </c>
      <c r="I20" s="235">
        <v>765</v>
      </c>
      <c r="J20" s="36" t="s">
        <v>191</v>
      </c>
    </row>
    <row r="21" spans="1:10" ht="14.5" customHeight="1">
      <c r="A21" s="75" t="s">
        <v>192</v>
      </c>
      <c r="B21" s="66"/>
      <c r="C21" s="235">
        <v>630</v>
      </c>
      <c r="D21" s="235">
        <v>553</v>
      </c>
      <c r="E21" s="235">
        <v>474</v>
      </c>
      <c r="F21" s="235">
        <v>463</v>
      </c>
      <c r="G21" s="235">
        <v>441</v>
      </c>
      <c r="H21" s="235">
        <v>411</v>
      </c>
      <c r="I21" s="235">
        <v>397</v>
      </c>
      <c r="J21" s="36" t="s">
        <v>192</v>
      </c>
    </row>
    <row r="22" spans="1:10" ht="14.5" customHeight="1">
      <c r="A22" s="75" t="s">
        <v>193</v>
      </c>
      <c r="B22" s="66"/>
      <c r="C22" s="235">
        <v>284</v>
      </c>
      <c r="D22" s="235">
        <v>269</v>
      </c>
      <c r="E22" s="235">
        <v>238</v>
      </c>
      <c r="F22" s="235">
        <v>237</v>
      </c>
      <c r="G22" s="235">
        <v>229</v>
      </c>
      <c r="H22" s="235">
        <v>227</v>
      </c>
      <c r="I22" s="235">
        <v>221</v>
      </c>
      <c r="J22" s="36" t="s">
        <v>193</v>
      </c>
    </row>
    <row r="23" spans="1:10" ht="14.5" customHeight="1">
      <c r="A23" s="75" t="s">
        <v>194</v>
      </c>
      <c r="B23" s="118"/>
      <c r="C23" s="235">
        <v>239</v>
      </c>
      <c r="D23" s="235">
        <v>229</v>
      </c>
      <c r="E23" s="235">
        <v>215</v>
      </c>
      <c r="F23" s="235">
        <v>199</v>
      </c>
      <c r="G23" s="235">
        <v>195</v>
      </c>
      <c r="H23" s="235">
        <v>192</v>
      </c>
      <c r="I23" s="235">
        <v>187</v>
      </c>
      <c r="J23" s="36" t="s">
        <v>194</v>
      </c>
    </row>
    <row r="24" spans="1:10" ht="5.25" customHeight="1">
      <c r="A24" s="249"/>
      <c r="B24" s="249"/>
      <c r="C24" s="250"/>
      <c r="D24" s="250"/>
      <c r="E24" s="250"/>
      <c r="F24" s="250"/>
      <c r="G24" s="250"/>
      <c r="H24" s="250"/>
      <c r="I24" s="250"/>
      <c r="J24" s="259"/>
    </row>
    <row r="25" spans="1:10" ht="5.25" customHeight="1">
      <c r="A25" s="118"/>
      <c r="B25" s="118"/>
      <c r="C25" s="236"/>
      <c r="D25" s="236"/>
      <c r="E25" s="236"/>
      <c r="F25" s="236"/>
      <c r="G25" s="236"/>
      <c r="H25" s="236"/>
      <c r="I25" s="236"/>
      <c r="J25" s="67"/>
    </row>
    <row r="26" spans="1:10" ht="14.5" customHeight="1">
      <c r="A26" s="258" t="s">
        <v>195</v>
      </c>
      <c r="B26" s="237"/>
      <c r="C26" s="113">
        <v>19805</v>
      </c>
      <c r="D26" s="113">
        <v>18265</v>
      </c>
      <c r="E26" s="113">
        <v>16260</v>
      </c>
      <c r="F26" s="113">
        <v>15731</v>
      </c>
      <c r="G26" s="113">
        <v>15251</v>
      </c>
      <c r="H26" s="113">
        <v>14729</v>
      </c>
      <c r="I26" s="113">
        <v>14264</v>
      </c>
      <c r="J26" s="246" t="s">
        <v>196</v>
      </c>
    </row>
    <row r="27" spans="1:10" ht="14.5" customHeight="1">
      <c r="A27" s="24"/>
      <c r="B27" s="24"/>
      <c r="C27" s="135"/>
      <c r="D27" s="135"/>
      <c r="E27" s="135"/>
      <c r="F27" s="135"/>
      <c r="G27" s="135"/>
      <c r="H27" s="135"/>
      <c r="I27" s="135"/>
      <c r="J27" s="13"/>
    </row>
    <row r="28" spans="1:10" ht="14.5" customHeight="1">
      <c r="A28" s="24"/>
      <c r="B28" s="24"/>
      <c r="C28" s="135"/>
      <c r="D28" s="135"/>
      <c r="E28" s="135"/>
      <c r="F28" s="135"/>
      <c r="G28" s="135"/>
      <c r="H28" s="135"/>
      <c r="I28" s="135"/>
      <c r="J28" s="13"/>
    </row>
    <row r="29" spans="1:10" ht="14.5" customHeight="1">
      <c r="A29" s="24"/>
      <c r="B29" s="24"/>
      <c r="C29" s="136"/>
      <c r="D29" s="136"/>
      <c r="E29" s="136"/>
      <c r="F29" s="136"/>
      <c r="G29" s="136"/>
      <c r="H29" s="136"/>
      <c r="I29" s="136"/>
      <c r="J29" s="13"/>
    </row>
    <row r="30" spans="1:10" ht="14.5" customHeight="1">
      <c r="A30" s="231" t="s">
        <v>157</v>
      </c>
      <c r="B30" s="130"/>
      <c r="C30" s="131"/>
      <c r="D30" s="131"/>
      <c r="E30" s="131"/>
      <c r="F30" s="131"/>
      <c r="G30" s="131"/>
      <c r="H30" s="131"/>
      <c r="I30" s="131"/>
      <c r="J30" s="232" t="s">
        <v>144</v>
      </c>
    </row>
    <row r="31" spans="1:10" ht="9" customHeight="1"/>
    <row r="32" spans="1:10" ht="18.75" customHeight="1">
      <c r="A32" s="233" t="s">
        <v>181</v>
      </c>
      <c r="B32" s="88"/>
      <c r="C32" s="242">
        <v>2010</v>
      </c>
      <c r="D32" s="110">
        <v>2015</v>
      </c>
      <c r="E32" s="110">
        <v>2019</v>
      </c>
      <c r="F32" s="110">
        <v>2020</v>
      </c>
      <c r="G32" s="110">
        <v>2021</v>
      </c>
      <c r="H32" s="110">
        <v>2022</v>
      </c>
      <c r="I32" s="110" t="s">
        <v>991</v>
      </c>
      <c r="J32" s="234" t="s">
        <v>182</v>
      </c>
    </row>
    <row r="34" spans="1:10" ht="14.5" customHeight="1">
      <c r="A34" s="35" t="s">
        <v>185</v>
      </c>
      <c r="B34" s="66"/>
      <c r="C34" s="235">
        <v>265819</v>
      </c>
      <c r="D34" s="235">
        <v>292204</v>
      </c>
      <c r="E34" s="235">
        <v>296915</v>
      </c>
      <c r="F34" s="235">
        <v>299508</v>
      </c>
      <c r="G34" s="235">
        <v>296499</v>
      </c>
      <c r="H34" s="235">
        <v>296808</v>
      </c>
      <c r="I34" s="235">
        <v>298224</v>
      </c>
      <c r="J34" s="36" t="s">
        <v>185</v>
      </c>
    </row>
    <row r="35" spans="1:10" ht="14.5" customHeight="1">
      <c r="A35" s="35" t="s">
        <v>183</v>
      </c>
      <c r="B35" s="66"/>
      <c r="C35" s="235">
        <v>241398</v>
      </c>
      <c r="D35" s="235">
        <v>259933</v>
      </c>
      <c r="E35" s="235">
        <v>253028</v>
      </c>
      <c r="F35" s="235">
        <v>256135</v>
      </c>
      <c r="G35" s="235">
        <v>252614</v>
      </c>
      <c r="H35" s="235">
        <v>253652</v>
      </c>
      <c r="I35" s="235">
        <v>255010</v>
      </c>
      <c r="J35" s="36" t="s">
        <v>183</v>
      </c>
    </row>
    <row r="36" spans="1:10" ht="14.5" customHeight="1">
      <c r="A36" s="35" t="s">
        <v>184</v>
      </c>
      <c r="B36" s="66"/>
      <c r="C36" s="235">
        <v>226384</v>
      </c>
      <c r="D36" s="235">
        <v>243406</v>
      </c>
      <c r="E36" s="235">
        <v>231961</v>
      </c>
      <c r="F36" s="235">
        <v>233059</v>
      </c>
      <c r="G36" s="235">
        <v>229485</v>
      </c>
      <c r="H36" s="235">
        <v>228571</v>
      </c>
      <c r="I36" s="235">
        <v>229375</v>
      </c>
      <c r="J36" s="36" t="s">
        <v>184</v>
      </c>
    </row>
    <row r="37" spans="1:10" ht="14" customHeight="1">
      <c r="A37" s="35" t="s">
        <v>186</v>
      </c>
      <c r="B37" s="66"/>
      <c r="C37" s="235">
        <v>210753</v>
      </c>
      <c r="D37" s="235">
        <v>231942</v>
      </c>
      <c r="E37" s="235">
        <v>210274</v>
      </c>
      <c r="F37" s="235">
        <v>212609</v>
      </c>
      <c r="G37" s="235">
        <v>209830</v>
      </c>
      <c r="H37" s="235">
        <v>208456</v>
      </c>
      <c r="I37" s="235">
        <v>207965</v>
      </c>
      <c r="J37" s="36" t="s">
        <v>186</v>
      </c>
    </row>
    <row r="38" spans="1:10" ht="14.5" customHeight="1">
      <c r="A38" s="35" t="s">
        <v>189</v>
      </c>
      <c r="B38" s="66"/>
      <c r="C38" s="235">
        <v>93165</v>
      </c>
      <c r="D38" s="235">
        <v>108547</v>
      </c>
      <c r="E38" s="235">
        <v>105282</v>
      </c>
      <c r="F38" s="235">
        <v>105462</v>
      </c>
      <c r="G38" s="235">
        <v>103636</v>
      </c>
      <c r="H38" s="235">
        <v>103873</v>
      </c>
      <c r="I38" s="235">
        <v>104756</v>
      </c>
      <c r="J38" s="36" t="s">
        <v>189</v>
      </c>
    </row>
    <row r="39" spans="1:10" ht="14.5" customHeight="1">
      <c r="A39" s="35" t="s">
        <v>191</v>
      </c>
      <c r="B39" s="66"/>
      <c r="C39" s="235">
        <v>89814</v>
      </c>
      <c r="D39" s="235">
        <v>103608</v>
      </c>
      <c r="E39" s="235">
        <v>104132</v>
      </c>
      <c r="F39" s="235">
        <v>105053</v>
      </c>
      <c r="G39" s="235">
        <v>102962</v>
      </c>
      <c r="H39" s="235">
        <v>102009</v>
      </c>
      <c r="I39" s="235">
        <v>102720</v>
      </c>
      <c r="J39" s="36" t="s">
        <v>191</v>
      </c>
    </row>
    <row r="40" spans="1:10" ht="14" customHeight="1">
      <c r="A40" s="35" t="s">
        <v>188</v>
      </c>
      <c r="B40" s="66"/>
      <c r="C40" s="235">
        <v>82935</v>
      </c>
      <c r="D40" s="235">
        <v>86309</v>
      </c>
      <c r="E40" s="235">
        <v>93828</v>
      </c>
      <c r="F40" s="235">
        <v>95332</v>
      </c>
      <c r="G40" s="235">
        <v>94327</v>
      </c>
      <c r="H40" s="235">
        <v>94736</v>
      </c>
      <c r="I40" s="235">
        <v>95255</v>
      </c>
      <c r="J40" s="36" t="s">
        <v>188</v>
      </c>
    </row>
    <row r="41" spans="1:10" ht="14.5" customHeight="1">
      <c r="A41" s="35" t="s">
        <v>187</v>
      </c>
      <c r="B41" s="66"/>
      <c r="C41" s="235">
        <v>95675</v>
      </c>
      <c r="D41" s="235">
        <v>100643</v>
      </c>
      <c r="E41" s="235">
        <v>90715</v>
      </c>
      <c r="F41" s="235">
        <v>91806</v>
      </c>
      <c r="G41" s="235">
        <v>91559</v>
      </c>
      <c r="H41" s="235">
        <v>91414</v>
      </c>
      <c r="I41" s="235">
        <v>91213</v>
      </c>
      <c r="J41" s="36" t="s">
        <v>187</v>
      </c>
    </row>
    <row r="42" spans="1:10" ht="14.5" customHeight="1">
      <c r="A42" s="35" t="s">
        <v>190</v>
      </c>
      <c r="B42" s="66"/>
      <c r="C42" s="235">
        <v>77340</v>
      </c>
      <c r="D42" s="235">
        <v>85069</v>
      </c>
      <c r="E42" s="235">
        <v>88190</v>
      </c>
      <c r="F42" s="235">
        <v>88901</v>
      </c>
      <c r="G42" s="235">
        <v>87949</v>
      </c>
      <c r="H42" s="235">
        <v>87903</v>
      </c>
      <c r="I42" s="235">
        <v>87514</v>
      </c>
      <c r="J42" s="36" t="s">
        <v>190</v>
      </c>
    </row>
    <row r="43" spans="1:10" ht="14.5" customHeight="1">
      <c r="A43" s="35" t="s">
        <v>192</v>
      </c>
      <c r="B43" s="66"/>
      <c r="C43" s="235">
        <v>48220</v>
      </c>
      <c r="D43" s="235">
        <v>52220</v>
      </c>
      <c r="E43" s="235">
        <v>47319</v>
      </c>
      <c r="F43" s="235">
        <v>48515</v>
      </c>
      <c r="G43" s="235">
        <v>46137</v>
      </c>
      <c r="H43" s="235">
        <v>45890</v>
      </c>
      <c r="I43" s="235">
        <v>44342</v>
      </c>
      <c r="J43" s="36" t="s">
        <v>192</v>
      </c>
    </row>
    <row r="44" spans="1:10" ht="14.5" customHeight="1">
      <c r="A44" s="35" t="s">
        <v>193</v>
      </c>
      <c r="B44" s="66"/>
      <c r="C44" s="235">
        <v>29957</v>
      </c>
      <c r="D44" s="235">
        <v>35811</v>
      </c>
      <c r="E44" s="235">
        <v>33886</v>
      </c>
      <c r="F44" s="235">
        <v>34133</v>
      </c>
      <c r="G44" s="235">
        <v>33894</v>
      </c>
      <c r="H44" s="235">
        <v>34273</v>
      </c>
      <c r="I44" s="235">
        <v>34085</v>
      </c>
      <c r="J44" s="36" t="s">
        <v>193</v>
      </c>
    </row>
    <row r="45" spans="1:10" ht="14.5" customHeight="1">
      <c r="A45" s="35" t="s">
        <v>194</v>
      </c>
      <c r="B45" s="66"/>
      <c r="C45" s="235">
        <v>17175</v>
      </c>
      <c r="D45" s="235">
        <v>22075</v>
      </c>
      <c r="E45" s="235">
        <v>22434</v>
      </c>
      <c r="F45" s="235">
        <v>22558</v>
      </c>
      <c r="G45" s="235">
        <v>22449</v>
      </c>
      <c r="H45" s="235">
        <v>23088</v>
      </c>
      <c r="I45" s="235">
        <v>23328</v>
      </c>
      <c r="J45" s="36" t="s">
        <v>194</v>
      </c>
    </row>
    <row r="46" spans="1:10" ht="5.25" customHeight="1">
      <c r="A46" s="249"/>
      <c r="B46" s="249"/>
      <c r="C46" s="250"/>
      <c r="D46" s="250"/>
      <c r="E46" s="250"/>
      <c r="F46" s="250"/>
      <c r="G46" s="250"/>
      <c r="H46" s="250"/>
      <c r="I46" s="250"/>
      <c r="J46" s="259"/>
    </row>
    <row r="47" spans="1:10" ht="5.25" customHeight="1">
      <c r="A47" s="118"/>
      <c r="B47" s="118"/>
      <c r="C47" s="236"/>
      <c r="D47" s="236"/>
      <c r="E47" s="236"/>
      <c r="F47" s="236"/>
      <c r="G47" s="236"/>
      <c r="H47" s="236"/>
      <c r="I47" s="236"/>
      <c r="J47" s="67"/>
    </row>
    <row r="48" spans="1:10" ht="14.5" customHeight="1">
      <c r="A48" s="258" t="s">
        <v>195</v>
      </c>
      <c r="B48" s="237"/>
      <c r="C48" s="113">
        <v>1478635</v>
      </c>
      <c r="D48" s="113">
        <v>1621767</v>
      </c>
      <c r="E48" s="113">
        <v>1577964</v>
      </c>
      <c r="F48" s="113">
        <v>1593071</v>
      </c>
      <c r="G48" s="113">
        <v>1571341</v>
      </c>
      <c r="H48" s="113">
        <v>1570673</v>
      </c>
      <c r="I48" s="113">
        <v>1573787</v>
      </c>
      <c r="J48" s="246" t="s">
        <v>196</v>
      </c>
    </row>
    <row r="49" spans="1:10" ht="14.5" customHeight="1">
      <c r="A49" s="137"/>
      <c r="B49" s="137"/>
      <c r="C49" s="92"/>
      <c r="D49" s="92"/>
      <c r="E49" s="92"/>
      <c r="F49" s="92"/>
      <c r="G49" s="92"/>
      <c r="H49" s="92"/>
      <c r="I49" s="92"/>
      <c r="J49" s="138"/>
    </row>
    <row r="50" spans="1:10" ht="14.5" customHeight="1">
      <c r="A50" s="137"/>
      <c r="B50" s="137"/>
      <c r="C50" s="92"/>
      <c r="D50" s="92"/>
      <c r="E50" s="92"/>
      <c r="F50" s="92"/>
      <c r="G50" s="92"/>
      <c r="H50" s="92"/>
      <c r="I50" s="92"/>
      <c r="J50" s="138"/>
    </row>
    <row r="51" spans="1:10" ht="14.25" customHeight="1"/>
    <row r="52" spans="1:10" ht="14.25" customHeight="1"/>
    <row r="53" spans="1:10" s="20" customFormat="1" ht="12" customHeight="1">
      <c r="A53" s="559" t="s">
        <v>1</v>
      </c>
      <c r="B53" s="74" t="s">
        <v>2</v>
      </c>
      <c r="E53" s="22"/>
      <c r="F53" s="22"/>
      <c r="G53" s="22"/>
      <c r="H53" s="22"/>
      <c r="I53" s="22"/>
      <c r="J53" s="56" t="s">
        <v>3</v>
      </c>
    </row>
    <row r="54" spans="1:10" s="20" customFormat="1" ht="12" customHeight="1">
      <c r="A54" s="560"/>
      <c r="B54" s="57" t="s">
        <v>83</v>
      </c>
      <c r="E54" s="22"/>
      <c r="F54" s="22"/>
      <c r="G54" s="22"/>
      <c r="H54" s="22"/>
      <c r="I54" s="22"/>
      <c r="J54" s="22"/>
    </row>
    <row r="55" spans="1:10" s="20" customFormat="1" ht="12" customHeight="1">
      <c r="A55" s="560"/>
      <c r="B55" s="57" t="s">
        <v>73</v>
      </c>
    </row>
    <row r="56" spans="1:10" s="20" customFormat="1" ht="12" customHeight="1">
      <c r="A56" s="560"/>
      <c r="B56" s="18"/>
    </row>
    <row r="57" spans="1:10" ht="23" customHeight="1">
      <c r="A57" s="1"/>
      <c r="B57" s="1"/>
      <c r="C57" s="1"/>
      <c r="D57" s="109"/>
      <c r="E57" s="109"/>
      <c r="F57" s="109"/>
      <c r="G57" s="109"/>
      <c r="H57" s="109"/>
      <c r="I57" s="109"/>
      <c r="J57" s="109" t="s">
        <v>609</v>
      </c>
    </row>
    <row r="58" spans="1:10" ht="12" customHeight="1">
      <c r="A58" s="1"/>
      <c r="B58" s="3"/>
      <c r="C58" s="3"/>
      <c r="D58" s="226"/>
      <c r="E58" s="226"/>
      <c r="F58" s="226"/>
      <c r="G58" s="226"/>
      <c r="H58" s="226"/>
      <c r="I58" s="226"/>
      <c r="J58" s="357" t="s">
        <v>986</v>
      </c>
    </row>
    <row r="59" spans="1:10" ht="18" customHeight="1">
      <c r="A59" s="559">
        <v>2</v>
      </c>
      <c r="B59" s="143" t="s">
        <v>179</v>
      </c>
      <c r="J59" s="296" t="s">
        <v>12</v>
      </c>
    </row>
    <row r="60" spans="1:10" ht="18" customHeight="1">
      <c r="A60" s="560"/>
      <c r="B60" s="144" t="s">
        <v>180</v>
      </c>
      <c r="C60" s="128"/>
      <c r="D60" s="128"/>
      <c r="E60" s="128"/>
      <c r="F60" s="128"/>
      <c r="G60" s="128"/>
      <c r="H60" s="128"/>
      <c r="I60" s="128"/>
      <c r="J60" s="297" t="s">
        <v>13</v>
      </c>
    </row>
    <row r="61" spans="1:10" ht="14.25" customHeight="1">
      <c r="A61" s="9"/>
      <c r="B61" s="129"/>
      <c r="J61" s="141"/>
    </row>
    <row r="62" spans="1:10" ht="14.25" customHeight="1">
      <c r="A62" s="9"/>
      <c r="B62" s="129"/>
      <c r="J62" s="141"/>
    </row>
    <row r="63" spans="1:10" ht="14.25" customHeight="1">
      <c r="A63" s="9"/>
      <c r="B63" s="129"/>
    </row>
    <row r="64" spans="1:10" ht="14.5" customHeight="1">
      <c r="A64" s="231" t="s">
        <v>197</v>
      </c>
      <c r="B64" s="130"/>
      <c r="C64" s="131"/>
      <c r="D64" s="131"/>
      <c r="E64" s="131"/>
      <c r="F64" s="131"/>
      <c r="G64" s="131"/>
      <c r="H64" s="131"/>
      <c r="I64" s="131"/>
      <c r="J64" s="232" t="s">
        <v>173</v>
      </c>
    </row>
    <row r="65" spans="1:10" ht="14.25" customHeight="1">
      <c r="A65" s="142"/>
    </row>
    <row r="66" spans="1:10" ht="18.75" customHeight="1">
      <c r="A66" s="233" t="s">
        <v>181</v>
      </c>
      <c r="B66" s="88"/>
      <c r="C66" s="242">
        <v>2010</v>
      </c>
      <c r="D66" s="110">
        <v>2015</v>
      </c>
      <c r="E66" s="110">
        <v>2019</v>
      </c>
      <c r="F66" s="110">
        <v>2020</v>
      </c>
      <c r="G66" s="110">
        <v>2021</v>
      </c>
      <c r="H66" s="110">
        <v>2022</v>
      </c>
      <c r="I66" s="110" t="s">
        <v>991</v>
      </c>
      <c r="J66" s="234" t="s">
        <v>182</v>
      </c>
    </row>
    <row r="67" spans="1:10" ht="9" customHeight="1">
      <c r="A67" s="261" t="s">
        <v>198</v>
      </c>
      <c r="J67" s="248" t="s">
        <v>198</v>
      </c>
    </row>
    <row r="68" spans="1:10" ht="14.5" customHeight="1">
      <c r="A68" s="261"/>
      <c r="J68" s="248"/>
    </row>
    <row r="69" spans="1:10" ht="14.5" customHeight="1">
      <c r="A69" s="35" t="s">
        <v>185</v>
      </c>
      <c r="B69" s="66"/>
      <c r="C69" s="235">
        <v>177902.32</v>
      </c>
      <c r="D69" s="235">
        <v>180662.17</v>
      </c>
      <c r="E69" s="235">
        <v>174481.43</v>
      </c>
      <c r="F69" s="235">
        <v>173096.38</v>
      </c>
      <c r="G69" s="235">
        <v>173093.43</v>
      </c>
      <c r="H69" s="235">
        <v>172545.68</v>
      </c>
      <c r="I69" s="235">
        <v>169886.42</v>
      </c>
      <c r="J69" s="36" t="s">
        <v>185</v>
      </c>
    </row>
    <row r="70" spans="1:10" ht="14.5" customHeight="1">
      <c r="A70" s="35" t="s">
        <v>184</v>
      </c>
      <c r="B70" s="66"/>
      <c r="C70" s="235">
        <v>156491.01</v>
      </c>
      <c r="D70" s="235">
        <v>156094.53</v>
      </c>
      <c r="E70" s="235">
        <v>147362.9</v>
      </c>
      <c r="F70" s="235">
        <v>145640.54</v>
      </c>
      <c r="G70" s="235">
        <v>144976.19</v>
      </c>
      <c r="H70" s="235">
        <v>142739.67000000001</v>
      </c>
      <c r="I70" s="235">
        <v>141049.15</v>
      </c>
      <c r="J70" s="36" t="s">
        <v>184</v>
      </c>
    </row>
    <row r="71" spans="1:10" ht="14.5" customHeight="1">
      <c r="A71" s="35" t="s">
        <v>183</v>
      </c>
      <c r="B71" s="66"/>
      <c r="C71" s="235">
        <v>139649.70000000001</v>
      </c>
      <c r="D71" s="235">
        <v>140661.04</v>
      </c>
      <c r="E71" s="235">
        <v>136781.39000000001</v>
      </c>
      <c r="F71" s="235">
        <v>135799.20000000001</v>
      </c>
      <c r="G71" s="235">
        <v>136345.06</v>
      </c>
      <c r="H71" s="235">
        <v>134516.47</v>
      </c>
      <c r="I71" s="235">
        <v>132838.96</v>
      </c>
      <c r="J71" s="36" t="s">
        <v>183</v>
      </c>
    </row>
    <row r="72" spans="1:10" ht="14.5" customHeight="1">
      <c r="A72" s="35" t="s">
        <v>186</v>
      </c>
      <c r="B72" s="66"/>
      <c r="C72" s="235">
        <v>96948.64</v>
      </c>
      <c r="D72" s="235">
        <v>94091.31</v>
      </c>
      <c r="E72" s="235">
        <v>87287.19</v>
      </c>
      <c r="F72" s="235">
        <v>86183.95</v>
      </c>
      <c r="G72" s="235">
        <v>86974.41</v>
      </c>
      <c r="H72" s="235">
        <v>83989.66</v>
      </c>
      <c r="I72" s="235">
        <v>81459.960000000006</v>
      </c>
      <c r="J72" s="36" t="s">
        <v>186</v>
      </c>
    </row>
    <row r="73" spans="1:10" ht="14.5" customHeight="1">
      <c r="A73" s="35" t="s">
        <v>190</v>
      </c>
      <c r="B73" s="66"/>
      <c r="C73" s="235">
        <v>68341.179999999993</v>
      </c>
      <c r="D73" s="235">
        <v>69158.58</v>
      </c>
      <c r="E73" s="235">
        <v>63534.1</v>
      </c>
      <c r="F73" s="235">
        <v>63103.63</v>
      </c>
      <c r="G73" s="235">
        <v>63492.88</v>
      </c>
      <c r="H73" s="235">
        <v>62475.67</v>
      </c>
      <c r="I73" s="235">
        <v>61301.87</v>
      </c>
      <c r="J73" s="36" t="s">
        <v>190</v>
      </c>
    </row>
    <row r="74" spans="1:10" ht="14.5" customHeight="1">
      <c r="A74" s="35" t="s">
        <v>191</v>
      </c>
      <c r="B74" s="66"/>
      <c r="C74" s="235">
        <v>61793.120000000003</v>
      </c>
      <c r="D74" s="235">
        <v>64609.86</v>
      </c>
      <c r="E74" s="235">
        <v>61643.72</v>
      </c>
      <c r="F74" s="235">
        <v>61509.4</v>
      </c>
      <c r="G74" s="235">
        <v>61260.639999999999</v>
      </c>
      <c r="H74" s="235">
        <v>60000.51</v>
      </c>
      <c r="I74" s="235">
        <v>58567.87</v>
      </c>
      <c r="J74" s="36" t="s">
        <v>191</v>
      </c>
    </row>
    <row r="75" spans="1:10" ht="14.5" customHeight="1">
      <c r="A75" s="35" t="s">
        <v>189</v>
      </c>
      <c r="B75" s="66"/>
      <c r="C75" s="235">
        <v>63250.39</v>
      </c>
      <c r="D75" s="235">
        <v>67500.039999999994</v>
      </c>
      <c r="E75" s="235">
        <v>62015.96</v>
      </c>
      <c r="F75" s="235">
        <v>61230.84</v>
      </c>
      <c r="G75" s="235">
        <v>62085.32</v>
      </c>
      <c r="H75" s="235">
        <v>59807.37</v>
      </c>
      <c r="I75" s="235">
        <v>57707.03</v>
      </c>
      <c r="J75" s="36" t="s">
        <v>189</v>
      </c>
    </row>
    <row r="76" spans="1:10" ht="14.5" customHeight="1">
      <c r="A76" s="35" t="s">
        <v>187</v>
      </c>
      <c r="B76" s="66"/>
      <c r="C76" s="235">
        <v>72181.279999999999</v>
      </c>
      <c r="D76" s="235">
        <v>69288.81</v>
      </c>
      <c r="E76" s="235">
        <v>57987.16</v>
      </c>
      <c r="F76" s="235">
        <v>57849.43</v>
      </c>
      <c r="G76" s="235">
        <v>57814.69</v>
      </c>
      <c r="H76" s="235">
        <v>57521.2</v>
      </c>
      <c r="I76" s="235">
        <v>56426.02</v>
      </c>
      <c r="J76" s="36" t="s">
        <v>187</v>
      </c>
    </row>
    <row r="77" spans="1:10" ht="14.5" customHeight="1">
      <c r="A77" s="35" t="s">
        <v>188</v>
      </c>
      <c r="B77" s="66"/>
      <c r="C77" s="235">
        <v>54818.84</v>
      </c>
      <c r="D77" s="235">
        <v>53417.45</v>
      </c>
      <c r="E77" s="235">
        <v>56557.15</v>
      </c>
      <c r="F77" s="235">
        <v>56086.15</v>
      </c>
      <c r="G77" s="235">
        <v>56191.86</v>
      </c>
      <c r="H77" s="235">
        <v>55526.82</v>
      </c>
      <c r="I77" s="235">
        <v>55482.07</v>
      </c>
      <c r="J77" s="36" t="s">
        <v>188</v>
      </c>
    </row>
    <row r="78" spans="1:10" ht="14.5" customHeight="1">
      <c r="A78" s="35" t="s">
        <v>192</v>
      </c>
      <c r="B78" s="66"/>
      <c r="C78" s="235">
        <v>31259.7</v>
      </c>
      <c r="D78" s="235">
        <v>29082.54</v>
      </c>
      <c r="E78" s="235">
        <v>27089.15</v>
      </c>
      <c r="F78" s="235">
        <v>27140.01</v>
      </c>
      <c r="G78" s="235">
        <v>27032.42</v>
      </c>
      <c r="H78" s="235">
        <v>25908.560000000001</v>
      </c>
      <c r="I78" s="235">
        <v>25031.77</v>
      </c>
      <c r="J78" s="36" t="s">
        <v>192</v>
      </c>
    </row>
    <row r="79" spans="1:10" ht="14.5" customHeight="1">
      <c r="A79" s="35" t="s">
        <v>194</v>
      </c>
      <c r="B79" s="66"/>
      <c r="C79" s="235">
        <v>15502.64</v>
      </c>
      <c r="D79" s="235">
        <v>17509.75</v>
      </c>
      <c r="E79" s="235">
        <v>17975.32</v>
      </c>
      <c r="F79" s="235">
        <v>17733.97</v>
      </c>
      <c r="G79" s="235">
        <v>18269.97</v>
      </c>
      <c r="H79" s="235">
        <v>17634.98</v>
      </c>
      <c r="I79" s="235">
        <v>14776.38</v>
      </c>
      <c r="J79" s="36" t="s">
        <v>194</v>
      </c>
    </row>
    <row r="80" spans="1:10" ht="14.5" customHeight="1">
      <c r="A80" s="35" t="s">
        <v>193</v>
      </c>
      <c r="B80" s="66"/>
      <c r="C80" s="235">
        <v>12630.95</v>
      </c>
      <c r="D80" s="235">
        <v>14222.85</v>
      </c>
      <c r="E80" s="235">
        <v>14064.74</v>
      </c>
      <c r="F80" s="235">
        <v>14190.75</v>
      </c>
      <c r="G80" s="235">
        <v>14320.47</v>
      </c>
      <c r="H80" s="235">
        <v>13922.95</v>
      </c>
      <c r="I80" s="235">
        <v>13627.13</v>
      </c>
      <c r="J80" s="36" t="s">
        <v>193</v>
      </c>
    </row>
    <row r="81" spans="1:10" ht="5.25" customHeight="1">
      <c r="A81" s="249"/>
      <c r="B81" s="249"/>
      <c r="C81" s="250"/>
      <c r="D81" s="250"/>
      <c r="E81" s="250"/>
      <c r="F81" s="250"/>
      <c r="G81" s="250"/>
      <c r="H81" s="250"/>
      <c r="I81" s="250"/>
      <c r="J81" s="259"/>
    </row>
    <row r="82" spans="1:10" ht="5.25" customHeight="1">
      <c r="A82" s="118"/>
      <c r="B82" s="118"/>
      <c r="C82" s="236"/>
      <c r="D82" s="236"/>
      <c r="E82" s="236"/>
      <c r="F82" s="236"/>
      <c r="G82" s="236"/>
      <c r="H82" s="236"/>
      <c r="I82" s="236"/>
      <c r="J82" s="67"/>
    </row>
    <row r="83" spans="1:10" ht="14.5" customHeight="1">
      <c r="A83" s="258" t="s">
        <v>195</v>
      </c>
      <c r="B83" s="237"/>
      <c r="C83" s="113">
        <v>950769.77</v>
      </c>
      <c r="D83" s="113">
        <v>956298.93</v>
      </c>
      <c r="E83" s="113">
        <v>906780.20999999985</v>
      </c>
      <c r="F83" s="113">
        <v>899564.25000000012</v>
      </c>
      <c r="G83" s="113">
        <v>901857.33999999985</v>
      </c>
      <c r="H83" s="113">
        <v>886589.53999999992</v>
      </c>
      <c r="I83" s="113">
        <v>868154.63</v>
      </c>
      <c r="J83" s="246" t="s">
        <v>196</v>
      </c>
    </row>
    <row r="84" spans="1:10" ht="14.5" customHeight="1">
      <c r="A84" s="24"/>
      <c r="B84" s="24"/>
      <c r="C84" s="136"/>
      <c r="D84" s="136"/>
      <c r="E84" s="136"/>
      <c r="F84" s="136"/>
      <c r="G84" s="136"/>
      <c r="H84" s="136"/>
      <c r="I84" s="136"/>
      <c r="J84" s="13"/>
    </row>
    <row r="85" spans="1:10" ht="14.5" customHeight="1">
      <c r="A85" s="139"/>
      <c r="C85" s="136"/>
      <c r="D85" s="136"/>
      <c r="E85" s="136"/>
      <c r="F85" s="136"/>
      <c r="G85" s="136"/>
      <c r="H85" s="136"/>
      <c r="I85" s="136"/>
      <c r="J85" s="140"/>
    </row>
    <row r="86" spans="1:10" ht="14.5" customHeight="1">
      <c r="A86" s="24"/>
      <c r="B86" s="24"/>
      <c r="C86" s="136"/>
      <c r="D86" s="136"/>
      <c r="E86" s="136"/>
      <c r="F86" s="136"/>
      <c r="G86" s="136"/>
      <c r="H86" s="136"/>
      <c r="I86" s="136"/>
      <c r="J86" s="13"/>
    </row>
    <row r="87" spans="1:10" ht="14.5" customHeight="1">
      <c r="A87" s="24"/>
      <c r="B87" s="24"/>
      <c r="C87" s="136"/>
      <c r="D87" s="136"/>
      <c r="E87" s="136"/>
      <c r="F87" s="136"/>
      <c r="G87" s="136"/>
      <c r="H87" s="136"/>
      <c r="I87" s="136"/>
      <c r="J87" s="13"/>
    </row>
    <row r="88" spans="1:10" ht="14.5" customHeight="1">
      <c r="A88" s="24"/>
      <c r="B88" s="24"/>
      <c r="C88" s="136"/>
      <c r="D88" s="136"/>
      <c r="E88" s="136"/>
      <c r="F88" s="136"/>
      <c r="G88" s="136"/>
      <c r="H88" s="136"/>
      <c r="I88" s="136"/>
      <c r="J88" s="13"/>
    </row>
    <row r="89" spans="1:10" ht="14.5" customHeight="1">
      <c r="A89" s="24"/>
      <c r="B89" s="24"/>
      <c r="C89" s="136"/>
      <c r="D89" s="136"/>
      <c r="E89" s="136"/>
      <c r="F89" s="136"/>
      <c r="G89" s="136"/>
      <c r="H89" s="136"/>
      <c r="I89" s="136"/>
      <c r="J89" s="13"/>
    </row>
    <row r="90" spans="1:10" ht="14.5" customHeight="1">
      <c r="A90" s="24"/>
      <c r="B90" s="24"/>
      <c r="C90" s="136"/>
      <c r="D90" s="136"/>
      <c r="E90" s="136"/>
      <c r="F90" s="136"/>
      <c r="G90" s="136"/>
      <c r="H90" s="136"/>
      <c r="I90" s="136"/>
      <c r="J90" s="13"/>
    </row>
    <row r="91" spans="1:10" ht="14.5" customHeight="1">
      <c r="A91" s="24"/>
      <c r="B91" s="24"/>
      <c r="C91" s="136"/>
      <c r="D91" s="136"/>
      <c r="E91" s="136"/>
      <c r="F91" s="136"/>
      <c r="G91" s="136"/>
      <c r="H91" s="136"/>
      <c r="I91" s="136"/>
      <c r="J91" s="13"/>
    </row>
    <row r="92" spans="1:10" ht="14.5" customHeight="1">
      <c r="A92" s="24"/>
      <c r="B92" s="24"/>
      <c r="C92" s="136"/>
      <c r="D92" s="136"/>
      <c r="E92" s="136"/>
      <c r="F92" s="136"/>
      <c r="G92" s="136"/>
      <c r="H92" s="136"/>
      <c r="I92" s="136"/>
      <c r="J92" s="13"/>
    </row>
    <row r="93" spans="1:10" ht="14.5" customHeight="1">
      <c r="A93" s="24"/>
      <c r="B93" s="24"/>
      <c r="C93" s="136"/>
      <c r="D93" s="136"/>
      <c r="E93" s="136"/>
      <c r="F93" s="136"/>
      <c r="G93" s="136"/>
      <c r="H93" s="136"/>
      <c r="I93" s="136"/>
      <c r="J93" s="13"/>
    </row>
    <row r="94" spans="1:10" ht="14.5" customHeight="1">
      <c r="A94" s="24"/>
      <c r="B94" s="24"/>
      <c r="C94" s="136"/>
      <c r="D94" s="136"/>
      <c r="E94" s="136"/>
      <c r="F94" s="136"/>
      <c r="G94" s="136"/>
      <c r="H94" s="136"/>
      <c r="I94" s="136"/>
      <c r="J94" s="13"/>
    </row>
    <row r="95" spans="1:10" ht="14.5" customHeight="1">
      <c r="A95" s="24"/>
      <c r="B95" s="24"/>
      <c r="C95" s="136"/>
      <c r="D95" s="136"/>
      <c r="E95" s="136"/>
      <c r="F95" s="136"/>
      <c r="G95" s="136"/>
      <c r="H95" s="136"/>
      <c r="I95" s="136"/>
      <c r="J95" s="13"/>
    </row>
    <row r="96" spans="1:10" ht="14.5" customHeight="1">
      <c r="A96" s="24"/>
      <c r="B96" s="24"/>
      <c r="C96" s="136"/>
      <c r="D96" s="136"/>
      <c r="E96" s="136"/>
      <c r="F96" s="136"/>
      <c r="G96" s="136"/>
      <c r="H96" s="136"/>
      <c r="I96" s="136"/>
      <c r="J96" s="13"/>
    </row>
    <row r="97" spans="1:10" ht="14.5" customHeight="1">
      <c r="A97" s="24"/>
      <c r="B97" s="24"/>
      <c r="C97" s="136"/>
      <c r="D97" s="136"/>
      <c r="E97" s="136"/>
      <c r="F97" s="136"/>
      <c r="G97" s="136"/>
      <c r="H97" s="136"/>
      <c r="I97" s="136"/>
      <c r="J97" s="13"/>
    </row>
    <row r="98" spans="1:10" ht="14.5" customHeight="1">
      <c r="A98" s="24"/>
      <c r="B98" s="24"/>
      <c r="C98" s="136"/>
      <c r="D98" s="136"/>
      <c r="E98" s="136"/>
      <c r="F98" s="136"/>
      <c r="G98" s="136"/>
      <c r="H98" s="136"/>
      <c r="I98" s="136"/>
      <c r="J98" s="13"/>
    </row>
    <row r="99" spans="1:10" ht="14.5" customHeight="1">
      <c r="A99" s="24"/>
      <c r="B99" s="24"/>
      <c r="C99" s="136"/>
      <c r="D99" s="136"/>
      <c r="E99" s="136"/>
      <c r="F99" s="136"/>
      <c r="G99" s="136"/>
      <c r="H99" s="136"/>
      <c r="I99" s="136"/>
      <c r="J99" s="13"/>
    </row>
    <row r="100" spans="1:10" ht="14.5" customHeight="1">
      <c r="A100" s="24"/>
      <c r="B100" s="24"/>
      <c r="C100" s="136"/>
      <c r="D100" s="136"/>
      <c r="E100" s="136"/>
      <c r="F100" s="136"/>
      <c r="G100" s="136"/>
      <c r="H100" s="136"/>
      <c r="I100" s="136"/>
      <c r="J100" s="13"/>
    </row>
    <row r="101" spans="1:10" ht="14.5" customHeight="1">
      <c r="A101" s="24"/>
      <c r="B101" s="24"/>
      <c r="C101" s="136"/>
      <c r="D101" s="136"/>
      <c r="E101" s="136"/>
      <c r="F101" s="136"/>
      <c r="G101" s="136"/>
      <c r="H101" s="136"/>
      <c r="I101" s="136"/>
      <c r="J101" s="13"/>
    </row>
    <row r="102" spans="1:10" ht="14.5" customHeight="1">
      <c r="A102" s="24"/>
      <c r="B102" s="24"/>
      <c r="C102" s="136"/>
      <c r="D102" s="136"/>
      <c r="E102" s="136"/>
      <c r="F102" s="136"/>
      <c r="G102" s="136"/>
      <c r="H102" s="136"/>
      <c r="I102" s="136"/>
      <c r="J102" s="13"/>
    </row>
    <row r="103" spans="1:10" ht="14.5" customHeight="1">
      <c r="A103" s="24"/>
      <c r="B103" s="24"/>
      <c r="C103" s="136"/>
      <c r="D103" s="136"/>
      <c r="E103" s="136"/>
      <c r="F103" s="136"/>
      <c r="G103" s="136"/>
      <c r="H103" s="136"/>
      <c r="I103" s="136"/>
      <c r="J103" s="13"/>
    </row>
    <row r="104" spans="1:10" ht="14.5" customHeight="1">
      <c r="A104" s="24"/>
      <c r="B104" s="24"/>
      <c r="C104" s="136"/>
      <c r="D104" s="136"/>
      <c r="E104" s="136"/>
      <c r="F104" s="136"/>
      <c r="G104" s="136"/>
      <c r="H104" s="136"/>
      <c r="I104" s="136"/>
      <c r="J104" s="13"/>
    </row>
    <row r="105" spans="1:10" ht="14.5" customHeight="1">
      <c r="A105" s="24"/>
      <c r="B105" s="24"/>
      <c r="C105" s="136"/>
      <c r="D105" s="136"/>
      <c r="E105" s="136"/>
      <c r="F105" s="136"/>
      <c r="G105" s="136"/>
      <c r="H105" s="136"/>
      <c r="I105" s="136"/>
      <c r="J105" s="13"/>
    </row>
    <row r="106" spans="1:10" ht="14.5" customHeight="1">
      <c r="A106" s="24"/>
      <c r="B106" s="24"/>
      <c r="C106" s="136"/>
      <c r="D106" s="136"/>
      <c r="E106" s="136"/>
      <c r="F106" s="136"/>
      <c r="G106" s="136"/>
      <c r="H106" s="136"/>
      <c r="I106" s="136"/>
      <c r="J106" s="13"/>
    </row>
    <row r="107" spans="1:10" ht="9" customHeight="1">
      <c r="A107" s="24"/>
      <c r="B107" s="24"/>
      <c r="C107" s="136"/>
      <c r="D107" s="136"/>
      <c r="E107" s="136"/>
      <c r="F107" s="136"/>
      <c r="G107" s="136"/>
      <c r="H107" s="136"/>
      <c r="I107" s="136"/>
      <c r="J107" s="13"/>
    </row>
    <row r="108" spans="1:10" s="20" customFormat="1" ht="12" customHeight="1">
      <c r="A108" s="552"/>
      <c r="B108" s="57" t="s">
        <v>83</v>
      </c>
      <c r="E108" s="22"/>
      <c r="F108" s="22"/>
      <c r="G108" s="22"/>
      <c r="H108" s="22"/>
      <c r="I108" s="22"/>
      <c r="J108" s="22"/>
    </row>
    <row r="109" spans="1:10" s="20" customFormat="1" ht="12" customHeight="1">
      <c r="A109" s="553"/>
      <c r="B109" s="57" t="s">
        <v>73</v>
      </c>
      <c r="E109" s="22"/>
      <c r="F109" s="22"/>
      <c r="G109" s="22"/>
      <c r="H109" s="22"/>
      <c r="I109" s="22"/>
      <c r="J109" s="22"/>
    </row>
    <row r="110" spans="1:10" s="20" customFormat="1" ht="12" customHeight="1">
      <c r="A110" s="553"/>
    </row>
    <row r="111" spans="1:10" s="20" customFormat="1" ht="12" customHeight="1">
      <c r="A111" s="553"/>
      <c r="B111" s="18"/>
    </row>
  </sheetData>
  <mergeCells count="5">
    <mergeCell ref="A11:B11"/>
    <mergeCell ref="A3:A4"/>
    <mergeCell ref="A108:A111"/>
    <mergeCell ref="A53:A56"/>
    <mergeCell ref="A59:A60"/>
  </mergeCells>
  <hyperlinks>
    <hyperlink ref="J3" location="'Inhoudsopgave Zuivel in cijfers'!A1" display="Terug naar inhoudsopgave" xr:uid="{00000000-0004-0000-0200-000000000000}"/>
    <hyperlink ref="J4" location="'Inhoudsopgave Zuivel in cijfers'!A1" display="Back to table of contents" xr:uid="{00000000-0004-0000-02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BBD25B"/>
  </sheetPr>
  <dimension ref="A1:L6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4" style="2" customWidth="1"/>
    <col min="3" max="3" width="38" style="2" customWidth="1"/>
    <col min="4" max="4" width="4" style="2" customWidth="1"/>
    <col min="5" max="5" width="38" style="2" customWidth="1"/>
    <col min="6" max="6" width="4" style="2" customWidth="1"/>
    <col min="7" max="7" width="18" style="106" customWidth="1"/>
    <col min="8" max="8" width="6" style="106" customWidth="1"/>
    <col min="9" max="9" width="18" style="106" customWidth="1"/>
    <col min="10" max="16384" width="9.5" style="2"/>
  </cols>
  <sheetData>
    <row r="1" spans="1:12" ht="23" customHeight="1">
      <c r="A1" s="1"/>
      <c r="B1" s="1"/>
      <c r="C1" s="1"/>
      <c r="D1" s="1"/>
      <c r="E1" s="1"/>
      <c r="F1" s="109"/>
      <c r="G1" s="109"/>
      <c r="H1" s="109"/>
      <c r="I1" s="109" t="s">
        <v>609</v>
      </c>
    </row>
    <row r="2" spans="1:12" ht="12" customHeight="1">
      <c r="A2" s="1"/>
      <c r="B2" s="3"/>
      <c r="C2" s="3"/>
      <c r="D2" s="3"/>
      <c r="E2" s="3"/>
      <c r="F2" s="59"/>
      <c r="G2" s="59"/>
      <c r="H2" s="59"/>
      <c r="I2" s="59" t="s">
        <v>987</v>
      </c>
    </row>
    <row r="3" spans="1:12" ht="18" customHeight="1">
      <c r="A3" s="559">
        <v>29</v>
      </c>
      <c r="B3" s="107" t="s">
        <v>905</v>
      </c>
      <c r="C3" s="5"/>
      <c r="D3" s="5"/>
      <c r="E3" s="5"/>
      <c r="F3" s="5"/>
      <c r="G3" s="597" t="s">
        <v>585</v>
      </c>
      <c r="H3" s="598"/>
      <c r="I3" s="598"/>
    </row>
    <row r="4" spans="1:12" ht="18" customHeight="1">
      <c r="A4" s="560"/>
      <c r="B4" s="359" t="s">
        <v>906</v>
      </c>
      <c r="C4" s="195"/>
      <c r="D4" s="195"/>
      <c r="E4" s="195"/>
      <c r="F4" s="195"/>
      <c r="G4" s="596" t="s">
        <v>586</v>
      </c>
      <c r="H4" s="593"/>
      <c r="I4" s="593"/>
    </row>
    <row r="5" spans="1:12" s="118" customFormat="1" ht="14.75" customHeight="1">
      <c r="C5" s="67"/>
      <c r="D5" s="67"/>
      <c r="E5" s="67"/>
      <c r="G5" s="386"/>
      <c r="H5" s="386"/>
      <c r="I5" s="351"/>
    </row>
    <row r="6" spans="1:12" s="118" customFormat="1" ht="14.75" customHeight="1">
      <c r="C6" s="67"/>
      <c r="D6" s="67"/>
      <c r="E6" s="67"/>
      <c r="G6" s="386"/>
      <c r="H6" s="386"/>
      <c r="I6" s="351"/>
    </row>
    <row r="7" spans="1:12" s="118" customFormat="1" ht="14.75" customHeight="1">
      <c r="A7" s="252"/>
      <c r="C7" s="67"/>
      <c r="D7" s="67"/>
      <c r="E7" s="67"/>
      <c r="G7" s="485"/>
      <c r="H7" s="485"/>
      <c r="I7" s="351"/>
    </row>
    <row r="8" spans="1:12" s="24" customFormat="1" ht="18.75" customHeight="1">
      <c r="A8" s="570"/>
      <c r="B8" s="570"/>
      <c r="C8" s="599" t="s">
        <v>378</v>
      </c>
      <c r="D8" s="599"/>
      <c r="E8" s="482" t="s">
        <v>379</v>
      </c>
      <c r="F8" s="196"/>
      <c r="G8" s="464" t="s">
        <v>380</v>
      </c>
      <c r="H8" s="485"/>
      <c r="I8" s="464" t="s">
        <v>380</v>
      </c>
      <c r="J8" s="118"/>
    </row>
    <row r="9" spans="1:12" s="24" customFormat="1" ht="14.75" customHeight="1">
      <c r="C9" s="486" t="s">
        <v>381</v>
      </c>
      <c r="D9" s="487"/>
      <c r="E9" s="486" t="s">
        <v>382</v>
      </c>
      <c r="F9" s="118"/>
      <c r="G9" s="465" t="s">
        <v>383</v>
      </c>
      <c r="H9" s="485"/>
      <c r="I9" s="465" t="s">
        <v>383</v>
      </c>
      <c r="J9" s="118"/>
    </row>
    <row r="10" spans="1:12" s="24" customFormat="1" ht="14.75" customHeight="1">
      <c r="C10" s="197"/>
      <c r="D10" s="487"/>
      <c r="E10" s="198"/>
      <c r="G10" s="466" t="s">
        <v>764</v>
      </c>
      <c r="H10" s="485"/>
      <c r="I10" s="466" t="s">
        <v>765</v>
      </c>
      <c r="J10" s="118"/>
    </row>
    <row r="11" spans="1:12" s="118" customFormat="1" ht="14.75" customHeight="1">
      <c r="A11" s="36">
        <v>1</v>
      </c>
      <c r="B11" s="264"/>
      <c r="C11" s="285" t="s">
        <v>968</v>
      </c>
      <c r="D11" s="483"/>
      <c r="E11" s="65" t="s">
        <v>15</v>
      </c>
      <c r="F11" s="484"/>
      <c r="G11" s="409">
        <v>28.6</v>
      </c>
      <c r="H11" s="485"/>
      <c r="I11" s="409">
        <v>27.2</v>
      </c>
    </row>
    <row r="12" spans="1:12" s="118" customFormat="1" ht="14.75" customHeight="1">
      <c r="A12" s="36">
        <v>2</v>
      </c>
      <c r="B12" s="264"/>
      <c r="C12" s="285" t="s">
        <v>972</v>
      </c>
      <c r="D12" s="483"/>
      <c r="E12" s="65" t="s">
        <v>72</v>
      </c>
      <c r="F12" s="484"/>
      <c r="G12" s="409">
        <v>24.5</v>
      </c>
      <c r="H12" s="485"/>
      <c r="I12" s="409">
        <v>23.3</v>
      </c>
      <c r="L12" s="343"/>
    </row>
    <row r="13" spans="1:12" s="118" customFormat="1" ht="14.75" customHeight="1">
      <c r="A13" s="36">
        <v>3</v>
      </c>
      <c r="B13" s="264"/>
      <c r="C13" s="285" t="s">
        <v>969</v>
      </c>
      <c r="D13" s="483"/>
      <c r="E13" s="65" t="s">
        <v>8</v>
      </c>
      <c r="F13" s="484"/>
      <c r="G13" s="409">
        <v>23.3</v>
      </c>
      <c r="H13" s="485"/>
      <c r="I13" s="409">
        <v>22.1</v>
      </c>
    </row>
    <row r="14" spans="1:12" s="118" customFormat="1" ht="14.75" customHeight="1">
      <c r="A14" s="36">
        <v>4</v>
      </c>
      <c r="B14" s="264"/>
      <c r="C14" s="285" t="s">
        <v>970</v>
      </c>
      <c r="D14" s="483"/>
      <c r="E14" s="65" t="s">
        <v>15</v>
      </c>
      <c r="F14" s="484"/>
      <c r="G14" s="409">
        <v>21.2</v>
      </c>
      <c r="H14" s="485"/>
      <c r="I14" s="409">
        <v>20.100000000000001</v>
      </c>
    </row>
    <row r="15" spans="1:12" s="118" customFormat="1" ht="14.75" customHeight="1">
      <c r="A15" s="36">
        <v>5</v>
      </c>
      <c r="B15" s="264"/>
      <c r="C15" s="285" t="s">
        <v>971</v>
      </c>
      <c r="D15" s="483"/>
      <c r="E15" s="65" t="s">
        <v>101</v>
      </c>
      <c r="F15" s="484"/>
      <c r="G15" s="409">
        <v>18.3</v>
      </c>
      <c r="H15" s="485"/>
      <c r="I15" s="409">
        <v>17.3</v>
      </c>
    </row>
    <row r="16" spans="1:12" s="118" customFormat="1" ht="14.75" customHeight="1">
      <c r="A16" s="36">
        <v>6</v>
      </c>
      <c r="B16" s="264"/>
      <c r="C16" s="285" t="s">
        <v>384</v>
      </c>
      <c r="D16" s="483"/>
      <c r="E16" s="65" t="s">
        <v>385</v>
      </c>
      <c r="F16" s="484"/>
      <c r="G16" s="409">
        <v>14.5</v>
      </c>
      <c r="H16" s="485"/>
      <c r="I16" s="409">
        <v>13.8</v>
      </c>
    </row>
    <row r="17" spans="1:9" s="118" customFormat="1" ht="14.75" customHeight="1">
      <c r="A17" s="36">
        <v>7</v>
      </c>
      <c r="B17" s="264"/>
      <c r="C17" s="285" t="s">
        <v>1000</v>
      </c>
      <c r="D17" s="483"/>
      <c r="E17" s="65" t="s">
        <v>60</v>
      </c>
      <c r="F17" s="484"/>
      <c r="G17" s="409">
        <v>14.4</v>
      </c>
      <c r="H17" s="485"/>
      <c r="I17" s="409">
        <v>13.7</v>
      </c>
    </row>
    <row r="18" spans="1:9" s="118" customFormat="1" ht="14.75" customHeight="1">
      <c r="A18" s="36">
        <v>8</v>
      </c>
      <c r="B18" s="264"/>
      <c r="C18" s="285" t="s">
        <v>1001</v>
      </c>
      <c r="D18" s="483"/>
      <c r="E18" s="65" t="s">
        <v>101</v>
      </c>
      <c r="F18" s="484"/>
      <c r="G18" s="409">
        <v>14.4</v>
      </c>
      <c r="H18" s="485"/>
      <c r="I18" s="409">
        <v>13.7</v>
      </c>
    </row>
    <row r="19" spans="1:9" s="118" customFormat="1" ht="14.75" customHeight="1">
      <c r="A19" s="36">
        <v>9</v>
      </c>
      <c r="B19" s="264"/>
      <c r="C19" s="285" t="s">
        <v>976</v>
      </c>
      <c r="D19" s="483"/>
      <c r="E19" s="65" t="s">
        <v>54</v>
      </c>
      <c r="F19" s="484"/>
      <c r="G19" s="409">
        <v>14.2</v>
      </c>
      <c r="H19" s="485"/>
      <c r="I19" s="409">
        <v>13.4</v>
      </c>
    </row>
    <row r="20" spans="1:9" s="118" customFormat="1" ht="14.75" customHeight="1">
      <c r="A20" s="36">
        <v>10</v>
      </c>
      <c r="B20" s="264"/>
      <c r="C20" s="285" t="s">
        <v>387</v>
      </c>
      <c r="D20" s="483"/>
      <c r="E20" s="65" t="s">
        <v>7</v>
      </c>
      <c r="F20" s="484"/>
      <c r="G20" s="409">
        <v>13.7</v>
      </c>
      <c r="H20" s="485"/>
      <c r="I20" s="409">
        <v>13</v>
      </c>
    </row>
    <row r="21" spans="1:9" s="118" customFormat="1" ht="14.75" customHeight="1">
      <c r="A21" s="36">
        <v>11</v>
      </c>
      <c r="B21" s="264"/>
      <c r="C21" s="65" t="s">
        <v>1002</v>
      </c>
      <c r="D21" s="483"/>
      <c r="E21" s="65" t="s">
        <v>386</v>
      </c>
      <c r="F21" s="484"/>
      <c r="G21" s="409">
        <v>8.3000000000000007</v>
      </c>
      <c r="H21" s="485"/>
      <c r="I21" s="409">
        <v>7.9</v>
      </c>
    </row>
    <row r="22" spans="1:9" s="118" customFormat="1" ht="14.75" customHeight="1">
      <c r="A22" s="36">
        <v>12</v>
      </c>
      <c r="B22" s="264"/>
      <c r="C22" s="65" t="s">
        <v>973</v>
      </c>
      <c r="D22" s="483"/>
      <c r="E22" s="65" t="s">
        <v>104</v>
      </c>
      <c r="F22" s="484"/>
      <c r="G22" s="409">
        <v>7</v>
      </c>
      <c r="H22" s="485"/>
      <c r="I22" s="409">
        <v>6.7</v>
      </c>
    </row>
    <row r="23" spans="1:9" s="118" customFormat="1" ht="14.75" customHeight="1">
      <c r="A23" s="36">
        <v>13</v>
      </c>
      <c r="B23" s="264"/>
      <c r="C23" s="285" t="s">
        <v>700</v>
      </c>
      <c r="D23" s="483"/>
      <c r="E23" s="65" t="s">
        <v>15</v>
      </c>
      <c r="F23" s="484"/>
      <c r="G23" s="409">
        <v>6.9</v>
      </c>
      <c r="H23" s="485"/>
      <c r="I23" s="409">
        <v>6.6</v>
      </c>
    </row>
    <row r="24" spans="1:9" s="118" customFormat="1" ht="14.75" customHeight="1">
      <c r="A24" s="36">
        <v>14</v>
      </c>
      <c r="B24" s="264"/>
      <c r="C24" s="285" t="s">
        <v>977</v>
      </c>
      <c r="D24" s="483"/>
      <c r="E24" s="65" t="s">
        <v>14</v>
      </c>
      <c r="F24" s="484"/>
      <c r="G24" s="409">
        <v>6.5</v>
      </c>
      <c r="H24" s="485"/>
      <c r="I24" s="409">
        <v>6.2</v>
      </c>
    </row>
    <row r="25" spans="1:9" s="118" customFormat="1" ht="14.75" customHeight="1">
      <c r="A25" s="36">
        <v>15</v>
      </c>
      <c r="B25" s="264"/>
      <c r="C25" s="285" t="s">
        <v>974</v>
      </c>
      <c r="D25" s="483"/>
      <c r="E25" s="65" t="s">
        <v>7</v>
      </c>
      <c r="F25" s="484"/>
      <c r="G25" s="409">
        <v>6.5</v>
      </c>
      <c r="H25" s="485"/>
      <c r="I25" s="409">
        <v>6.2</v>
      </c>
    </row>
    <row r="26" spans="1:9" s="118" customFormat="1" ht="14.75" customHeight="1">
      <c r="A26" s="36">
        <v>16</v>
      </c>
      <c r="B26" s="264"/>
      <c r="C26" s="65" t="s">
        <v>979</v>
      </c>
      <c r="D26" s="483"/>
      <c r="E26" s="65" t="s">
        <v>72</v>
      </c>
      <c r="F26" s="484"/>
      <c r="G26" s="409">
        <v>6.5</v>
      </c>
      <c r="H26" s="485"/>
      <c r="I26" s="409">
        <v>6.2</v>
      </c>
    </row>
    <row r="27" spans="1:9" s="118" customFormat="1" ht="14.75" customHeight="1">
      <c r="A27" s="36">
        <v>17</v>
      </c>
      <c r="B27" s="264"/>
      <c r="C27" s="65" t="s">
        <v>1003</v>
      </c>
      <c r="D27" s="483"/>
      <c r="E27" s="65" t="s">
        <v>15</v>
      </c>
      <c r="F27" s="484"/>
      <c r="G27" s="409">
        <v>5.8</v>
      </c>
      <c r="H27" s="485"/>
      <c r="I27" s="409">
        <v>5.5</v>
      </c>
    </row>
    <row r="28" spans="1:9" s="118" customFormat="1" ht="14.75" customHeight="1">
      <c r="A28" s="36">
        <v>18</v>
      </c>
      <c r="B28" s="264"/>
      <c r="C28" s="65" t="s">
        <v>978</v>
      </c>
      <c r="D28" s="483"/>
      <c r="E28" s="65" t="s">
        <v>14</v>
      </c>
      <c r="F28" s="484"/>
      <c r="G28" s="409">
        <v>5.5</v>
      </c>
      <c r="H28" s="485"/>
      <c r="I28" s="409">
        <v>5.3</v>
      </c>
    </row>
    <row r="29" spans="1:9" s="118" customFormat="1" ht="14.75" customHeight="1">
      <c r="A29" s="36">
        <v>19</v>
      </c>
      <c r="B29" s="264"/>
      <c r="C29" s="118" t="s">
        <v>975</v>
      </c>
      <c r="D29" s="483"/>
      <c r="E29" s="118" t="s">
        <v>67</v>
      </c>
      <c r="F29" s="484"/>
      <c r="G29" s="409">
        <v>5.3</v>
      </c>
      <c r="H29" s="485"/>
      <c r="I29" s="409">
        <v>5.0999999999999996</v>
      </c>
    </row>
    <row r="30" spans="1:9" s="118" customFormat="1" ht="14.75" customHeight="1">
      <c r="A30" s="36">
        <v>20</v>
      </c>
      <c r="B30" s="264"/>
      <c r="C30" s="118" t="s">
        <v>1004</v>
      </c>
      <c r="D30" s="483"/>
      <c r="E30" s="118" t="s">
        <v>37</v>
      </c>
      <c r="F30" s="484"/>
      <c r="G30" s="409">
        <v>5.0999999999999996</v>
      </c>
      <c r="H30" s="485"/>
      <c r="I30" s="409">
        <v>4.8</v>
      </c>
    </row>
    <row r="31" spans="1:9" s="118" customFormat="1" ht="14.75" customHeight="1">
      <c r="G31" s="386"/>
      <c r="H31" s="386"/>
      <c r="I31" s="386"/>
    </row>
    <row r="32" spans="1:9" s="118" customFormat="1" ht="14.75" customHeight="1">
      <c r="G32" s="485"/>
      <c r="H32" s="485"/>
      <c r="I32" s="485"/>
    </row>
    <row r="33" spans="7:9" s="118" customFormat="1" ht="14.75" customHeight="1">
      <c r="G33" s="485"/>
      <c r="H33" s="485"/>
      <c r="I33" s="485"/>
    </row>
    <row r="34" spans="7:9" s="118" customFormat="1" ht="14.75" customHeight="1">
      <c r="G34" s="485"/>
      <c r="H34" s="485"/>
      <c r="I34" s="485"/>
    </row>
    <row r="35" spans="7:9" s="118" customFormat="1" ht="14.75" customHeight="1">
      <c r="G35" s="485"/>
      <c r="H35" s="485"/>
      <c r="I35" s="485"/>
    </row>
    <row r="36" spans="7:9" s="118" customFormat="1" ht="14.75" customHeight="1">
      <c r="G36" s="485"/>
      <c r="H36" s="485"/>
      <c r="I36" s="485"/>
    </row>
    <row r="37" spans="7:9" s="118" customFormat="1" ht="14.75" customHeight="1">
      <c r="G37" s="485"/>
      <c r="H37" s="485"/>
      <c r="I37" s="485"/>
    </row>
    <row r="38" spans="7:9" s="118" customFormat="1" ht="14.75" customHeight="1">
      <c r="G38" s="485"/>
      <c r="H38" s="485"/>
      <c r="I38" s="485"/>
    </row>
    <row r="39" spans="7:9" s="118" customFormat="1" ht="14.75" customHeight="1">
      <c r="G39" s="485"/>
      <c r="H39" s="485"/>
      <c r="I39" s="485"/>
    </row>
    <row r="40" spans="7:9" s="118" customFormat="1" ht="14.75" customHeight="1">
      <c r="G40" s="485"/>
      <c r="H40" s="485"/>
      <c r="I40" s="485"/>
    </row>
    <row r="41" spans="7:9" s="118" customFormat="1" ht="14.75" customHeight="1">
      <c r="G41" s="485"/>
      <c r="H41" s="485"/>
      <c r="I41" s="485"/>
    </row>
    <row r="42" spans="7:9" s="118" customFormat="1" ht="14.75" customHeight="1">
      <c r="G42" s="485"/>
      <c r="H42" s="485"/>
      <c r="I42" s="485"/>
    </row>
    <row r="43" spans="7:9" s="118" customFormat="1" ht="14.75" customHeight="1">
      <c r="G43" s="485"/>
      <c r="H43" s="485"/>
      <c r="I43" s="485"/>
    </row>
    <row r="44" spans="7:9" s="118" customFormat="1" ht="14.75" customHeight="1">
      <c r="G44" s="485"/>
      <c r="H44" s="485"/>
      <c r="I44" s="485"/>
    </row>
    <row r="45" spans="7:9" s="118" customFormat="1" ht="14.75" customHeight="1">
      <c r="G45" s="485"/>
      <c r="H45" s="485"/>
      <c r="I45" s="485"/>
    </row>
    <row r="46" spans="7:9" s="118" customFormat="1" ht="14.75" customHeight="1">
      <c r="G46" s="485"/>
      <c r="H46" s="485"/>
      <c r="I46" s="485"/>
    </row>
    <row r="47" spans="7:9" s="118" customFormat="1" ht="14.75" customHeight="1">
      <c r="G47" s="485"/>
      <c r="H47" s="485"/>
      <c r="I47" s="485"/>
    </row>
    <row r="48" spans="7:9" s="118" customFormat="1" ht="10" customHeight="1">
      <c r="G48" s="485"/>
      <c r="H48" s="485"/>
      <c r="I48" s="485"/>
    </row>
    <row r="49" spans="1:9" ht="12" customHeight="1">
      <c r="A49" s="1"/>
      <c r="B49" s="57" t="s">
        <v>608</v>
      </c>
      <c r="C49" s="18"/>
      <c r="G49" s="22"/>
      <c r="H49" s="22"/>
      <c r="I49" s="22"/>
    </row>
    <row r="50" spans="1:9" ht="12" customHeight="1">
      <c r="A50" s="1"/>
      <c r="B50" s="34" t="s">
        <v>995</v>
      </c>
    </row>
    <row r="51" spans="1:9" ht="12" customHeight="1">
      <c r="A51" s="1"/>
      <c r="B51" s="57" t="s">
        <v>751</v>
      </c>
    </row>
    <row r="52" spans="1:9" ht="12" customHeight="1">
      <c r="A52" s="1"/>
    </row>
    <row r="66" ht="10" customHeight="1"/>
    <row r="67" ht="15.25" customHeight="1"/>
    <row r="68" ht="10" customHeight="1"/>
  </sheetData>
  <mergeCells count="5">
    <mergeCell ref="G4:I4"/>
    <mergeCell ref="G3:I3"/>
    <mergeCell ref="A3:A4"/>
    <mergeCell ref="A8:B8"/>
    <mergeCell ref="C8:D8"/>
  </mergeCells>
  <hyperlinks>
    <hyperlink ref="G3" location="'Inhoudsopgave Zuivel in cijfers'!A1" display="Terug naar inhoudsopgave" xr:uid="{6DE88523-EA13-46E6-9F26-4C27DCD3A107}"/>
    <hyperlink ref="G4" location="'Inhoudsopgave Zuivel in cijfers'!A1" display="Back to table of contents" xr:uid="{A47E37D8-011D-47FA-8C64-AD99B3077DD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3CAE-439C-48DA-BCDB-3B698D584FE8}">
  <sheetPr>
    <tabColor rgb="FFBBD25B"/>
  </sheetPr>
  <dimension ref="A1:K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987</v>
      </c>
    </row>
    <row r="3" spans="1:10" ht="18" customHeight="1">
      <c r="A3" s="559">
        <v>30</v>
      </c>
      <c r="B3" s="107" t="s">
        <v>278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41" t="s">
        <v>279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844</v>
      </c>
    </row>
    <row r="9" spans="1:10" s="118" customFormat="1" ht="14.25" customHeight="1"/>
    <row r="10" spans="1:10" s="118" customFormat="1" ht="14.25" customHeight="1">
      <c r="A10" s="323" t="s">
        <v>769</v>
      </c>
      <c r="C10" s="301">
        <v>123526.69534420001</v>
      </c>
      <c r="D10" s="301">
        <v>136840.81787500004</v>
      </c>
      <c r="E10" s="301">
        <v>142473.35335617998</v>
      </c>
      <c r="F10" s="301">
        <v>144876.81354099995</v>
      </c>
      <c r="G10" s="301">
        <v>144503.88586172726</v>
      </c>
      <c r="H10" s="301">
        <v>144546.130309</v>
      </c>
      <c r="I10" s="301">
        <v>144629.151403</v>
      </c>
      <c r="J10" s="313" t="s">
        <v>769</v>
      </c>
    </row>
    <row r="11" spans="1:10" s="118" customFormat="1" ht="14.25" customHeight="1">
      <c r="A11" s="528"/>
      <c r="C11" s="235"/>
      <c r="D11" s="235"/>
      <c r="E11" s="235"/>
      <c r="F11" s="235"/>
      <c r="G11" s="235"/>
      <c r="H11" s="235"/>
      <c r="I11" s="235"/>
      <c r="J11" s="36"/>
    </row>
    <row r="12" spans="1:10" s="118" customFormat="1" ht="14.25" customHeight="1">
      <c r="A12" s="324" t="s">
        <v>14</v>
      </c>
      <c r="C12" s="264">
        <v>28655</v>
      </c>
      <c r="D12" s="264">
        <v>31495.034</v>
      </c>
      <c r="E12" s="264">
        <v>31747.088079000001</v>
      </c>
      <c r="F12" s="264">
        <v>31826.420557999998</v>
      </c>
      <c r="G12" s="264">
        <v>31163.600347000003</v>
      </c>
      <c r="H12" s="264">
        <v>31021.122952000002</v>
      </c>
      <c r="I12" s="264">
        <v>31450.872862999997</v>
      </c>
      <c r="J12" s="312" t="s">
        <v>93</v>
      </c>
    </row>
    <row r="13" spans="1:10" s="118" customFormat="1" ht="14.25" customHeight="1">
      <c r="A13" s="324" t="s">
        <v>15</v>
      </c>
      <c r="C13" s="264">
        <v>23555.243039999998</v>
      </c>
      <c r="D13" s="264">
        <v>25382.968769999999</v>
      </c>
      <c r="E13" s="264">
        <v>24568.981406180003</v>
      </c>
      <c r="F13" s="264">
        <v>24677.737967000001</v>
      </c>
      <c r="G13" s="264">
        <v>24211.943127000002</v>
      </c>
      <c r="H13" s="264">
        <v>24056.73</v>
      </c>
      <c r="I13" s="264">
        <v>23423.039999999997</v>
      </c>
      <c r="J13" s="312" t="s">
        <v>16</v>
      </c>
    </row>
    <row r="14" spans="1:10" s="118" customFormat="1" ht="14.25" customHeight="1">
      <c r="A14" s="325" t="s">
        <v>60</v>
      </c>
      <c r="B14" s="252"/>
      <c r="C14" s="301">
        <v>11621.5320342</v>
      </c>
      <c r="D14" s="301">
        <v>13330.873192999999</v>
      </c>
      <c r="E14" s="301">
        <v>13829.158861</v>
      </c>
      <c r="F14" s="301">
        <v>14012.695427000001</v>
      </c>
      <c r="G14" s="301">
        <v>13686.880402727273</v>
      </c>
      <c r="H14" s="301">
        <v>13875.916117000001</v>
      </c>
      <c r="I14" s="301">
        <v>14000</v>
      </c>
      <c r="J14" s="313" t="s">
        <v>70</v>
      </c>
    </row>
    <row r="15" spans="1:10" s="118" customFormat="1" ht="14.25" customHeight="1">
      <c r="A15" s="324" t="s">
        <v>31</v>
      </c>
      <c r="C15" s="264">
        <v>9002.41</v>
      </c>
      <c r="D15" s="264">
        <v>10874.28</v>
      </c>
      <c r="E15" s="264">
        <v>12183.03</v>
      </c>
      <c r="F15" s="264">
        <v>12471</v>
      </c>
      <c r="G15" s="264">
        <v>12527.5</v>
      </c>
      <c r="H15" s="264">
        <v>12826.486999999999</v>
      </c>
      <c r="I15" s="264">
        <v>13038.976000000001</v>
      </c>
      <c r="J15" s="312" t="s">
        <v>32</v>
      </c>
    </row>
    <row r="16" spans="1:10" s="118" customFormat="1" ht="14.25" customHeight="1">
      <c r="A16" s="324" t="s">
        <v>22</v>
      </c>
      <c r="C16" s="264">
        <v>10603.668</v>
      </c>
      <c r="D16" s="264">
        <v>11162.344999999999</v>
      </c>
      <c r="E16" s="264">
        <v>12117.16</v>
      </c>
      <c r="F16" s="264">
        <v>12667.794</v>
      </c>
      <c r="G16" s="264">
        <v>13102.671</v>
      </c>
      <c r="H16" s="264">
        <v>13011.257</v>
      </c>
      <c r="I16" s="264">
        <v>12915.544</v>
      </c>
      <c r="J16" s="312" t="s">
        <v>23</v>
      </c>
    </row>
    <row r="17" spans="1:10" s="118" customFormat="1" ht="14.25" customHeight="1">
      <c r="A17" s="324" t="s">
        <v>37</v>
      </c>
      <c r="C17" s="264">
        <v>5328.6122999999998</v>
      </c>
      <c r="D17" s="264">
        <v>6587.0559999999996</v>
      </c>
      <c r="E17" s="264">
        <v>8225.7860000000001</v>
      </c>
      <c r="F17" s="264">
        <v>8544.777</v>
      </c>
      <c r="G17" s="264">
        <v>9021.0696000000007</v>
      </c>
      <c r="H17" s="264">
        <v>9089.4512999999988</v>
      </c>
      <c r="I17" s="264">
        <v>8712.1725999999999</v>
      </c>
      <c r="J17" s="312" t="s">
        <v>38</v>
      </c>
    </row>
    <row r="18" spans="1:10" s="118" customFormat="1" ht="14.25" customHeight="1">
      <c r="A18" s="324" t="s">
        <v>18</v>
      </c>
      <c r="C18" s="264">
        <v>5877.1</v>
      </c>
      <c r="D18" s="264">
        <v>6774.0540000000001</v>
      </c>
      <c r="E18" s="264">
        <v>7251.4</v>
      </c>
      <c r="F18" s="264">
        <v>7449.6</v>
      </c>
      <c r="G18" s="264">
        <v>7476.9</v>
      </c>
      <c r="H18" s="264">
        <v>7320.87</v>
      </c>
      <c r="I18" s="264">
        <v>7337.1800000000012</v>
      </c>
      <c r="J18" s="312" t="s">
        <v>19</v>
      </c>
    </row>
    <row r="19" spans="1:10" s="118" customFormat="1" ht="14.25" customHeight="1">
      <c r="A19" s="324" t="s">
        <v>27</v>
      </c>
      <c r="C19" s="264">
        <v>4829.3999999999996</v>
      </c>
      <c r="D19" s="264">
        <v>5277.6</v>
      </c>
      <c r="E19" s="264">
        <v>5614.7</v>
      </c>
      <c r="F19" s="264">
        <v>5666.49</v>
      </c>
      <c r="G19" s="264">
        <v>5643.85</v>
      </c>
      <c r="H19" s="264">
        <v>5663.98</v>
      </c>
      <c r="I19" s="264">
        <v>5685.4900000000007</v>
      </c>
      <c r="J19" s="312" t="s">
        <v>28</v>
      </c>
    </row>
    <row r="20" spans="1:10" s="118" customFormat="1" ht="14.25" customHeight="1">
      <c r="A20" s="324" t="s">
        <v>61</v>
      </c>
      <c r="C20" s="264">
        <v>3310.8670200000001</v>
      </c>
      <c r="D20" s="264">
        <v>3670.7098799999999</v>
      </c>
      <c r="E20" s="264">
        <v>4176.5645100000002</v>
      </c>
      <c r="F20" s="264">
        <v>4329.7556890000005</v>
      </c>
      <c r="G20" s="264">
        <v>4317.7630899999995</v>
      </c>
      <c r="H20" s="264">
        <v>4450.11294</v>
      </c>
      <c r="I20" s="264">
        <v>4600.1429400000015</v>
      </c>
      <c r="J20" s="312" t="s">
        <v>17</v>
      </c>
    </row>
    <row r="21" spans="1:10" s="118" customFormat="1" ht="14.25" customHeight="1">
      <c r="A21" s="324" t="s">
        <v>29</v>
      </c>
      <c r="C21" s="264">
        <v>2781.07</v>
      </c>
      <c r="D21" s="264">
        <v>3103.0810000000001</v>
      </c>
      <c r="E21" s="264">
        <v>3377.663</v>
      </c>
      <c r="F21" s="264">
        <v>3384.4119999999998</v>
      </c>
      <c r="G21" s="264">
        <v>3402.9589999999998</v>
      </c>
      <c r="H21" s="264">
        <v>3500.2649999999999</v>
      </c>
      <c r="I21" s="264">
        <v>3533.8270000000002</v>
      </c>
      <c r="J21" s="312" t="s">
        <v>30</v>
      </c>
    </row>
    <row r="22" spans="1:10" s="118" customFormat="1" ht="14.25" customHeight="1">
      <c r="A22" s="324" t="s">
        <v>66</v>
      </c>
      <c r="C22" s="264">
        <v>2576.1</v>
      </c>
      <c r="D22" s="264">
        <v>2928.9079999999999</v>
      </c>
      <c r="E22" s="264">
        <v>3063.8380000000002</v>
      </c>
      <c r="F22" s="264">
        <v>3176.3140000000003</v>
      </c>
      <c r="G22" s="264">
        <v>3219.5740000000001</v>
      </c>
      <c r="H22" s="264">
        <v>3255.83</v>
      </c>
      <c r="I22" s="264">
        <v>3306.16</v>
      </c>
      <c r="J22" s="312" t="s">
        <v>109</v>
      </c>
    </row>
    <row r="23" spans="1:10" s="118" customFormat="1" ht="14.25" customHeight="1">
      <c r="A23" s="324" t="s">
        <v>24</v>
      </c>
      <c r="C23" s="264">
        <v>2862.21</v>
      </c>
      <c r="D23" s="264">
        <v>2933.16</v>
      </c>
      <c r="E23" s="264">
        <v>2704.39</v>
      </c>
      <c r="F23" s="264">
        <v>2772.74</v>
      </c>
      <c r="G23" s="264">
        <v>2782.22</v>
      </c>
      <c r="H23" s="264">
        <v>2764.85</v>
      </c>
      <c r="I23" s="264">
        <v>2818.5200000000004</v>
      </c>
      <c r="J23" s="312" t="s">
        <v>25</v>
      </c>
    </row>
    <row r="24" spans="1:10" s="118" customFormat="1" ht="14.25" customHeight="1">
      <c r="A24" s="324" t="s">
        <v>33</v>
      </c>
      <c r="C24" s="264">
        <v>2288.5672999999997</v>
      </c>
      <c r="D24" s="264">
        <v>2394.3173999999999</v>
      </c>
      <c r="E24" s="264">
        <v>2329.6540000000005</v>
      </c>
      <c r="F24" s="264">
        <v>2362.1298999999999</v>
      </c>
      <c r="G24" s="264">
        <v>2271.9019000000003</v>
      </c>
      <c r="H24" s="264">
        <v>2215.58</v>
      </c>
      <c r="I24" s="264">
        <v>2195.96</v>
      </c>
      <c r="J24" s="312" t="s">
        <v>33</v>
      </c>
    </row>
    <row r="25" spans="1:10" s="118" customFormat="1" ht="14.25" customHeight="1">
      <c r="A25" s="324" t="s">
        <v>36</v>
      </c>
      <c r="C25" s="264">
        <v>1828.85</v>
      </c>
      <c r="D25" s="264">
        <v>1935.42</v>
      </c>
      <c r="E25" s="264">
        <v>1900.7</v>
      </c>
      <c r="F25" s="264">
        <v>1921.99</v>
      </c>
      <c r="G25" s="264">
        <v>1920.15</v>
      </c>
      <c r="H25" s="264">
        <v>1850.74</v>
      </c>
      <c r="I25" s="264">
        <v>1891.3199999999997</v>
      </c>
      <c r="J25" s="312" t="s">
        <v>36</v>
      </c>
    </row>
    <row r="26" spans="1:10" s="118" customFormat="1" ht="14.25" customHeight="1">
      <c r="A26" s="324" t="s">
        <v>34</v>
      </c>
      <c r="C26" s="281">
        <v>1322</v>
      </c>
      <c r="D26" s="281">
        <v>1536.0619999999999</v>
      </c>
      <c r="E26" s="264">
        <v>1575.7170000000001</v>
      </c>
      <c r="F26" s="264">
        <v>1625.6690000000001</v>
      </c>
      <c r="G26" s="264">
        <v>1739.2550000000001</v>
      </c>
      <c r="H26" s="264">
        <v>1700.28</v>
      </c>
      <c r="I26" s="264">
        <v>1644.0300000000002</v>
      </c>
      <c r="J26" s="312" t="s">
        <v>35</v>
      </c>
    </row>
    <row r="27" spans="1:10" s="118" customFormat="1" ht="14.25" customHeight="1">
      <c r="A27" s="324" t="s">
        <v>63</v>
      </c>
      <c r="C27" s="264">
        <v>1278.3</v>
      </c>
      <c r="D27" s="264">
        <v>1438.03</v>
      </c>
      <c r="E27" s="264">
        <v>1346.9</v>
      </c>
      <c r="F27" s="264">
        <v>1348.2</v>
      </c>
      <c r="G27" s="264">
        <v>1333.2</v>
      </c>
      <c r="H27" s="264">
        <v>1339.6</v>
      </c>
      <c r="I27" s="264">
        <v>1340.7</v>
      </c>
      <c r="J27" s="312" t="s">
        <v>53</v>
      </c>
    </row>
    <row r="28" spans="1:10" s="118" customFormat="1" ht="14.25" customHeight="1">
      <c r="A28" s="324" t="s">
        <v>64</v>
      </c>
      <c r="C28" s="264">
        <v>903.75</v>
      </c>
      <c r="D28" s="264">
        <v>919.3</v>
      </c>
      <c r="E28" s="264">
        <v>1125.3</v>
      </c>
      <c r="F28" s="264">
        <v>1132.01</v>
      </c>
      <c r="G28" s="264">
        <v>1128.0999999999999</v>
      </c>
      <c r="H28" s="264">
        <v>1133.79</v>
      </c>
      <c r="I28" s="264">
        <v>1204.54</v>
      </c>
      <c r="J28" s="312" t="s">
        <v>43</v>
      </c>
    </row>
    <row r="29" spans="1:10" s="118" customFormat="1" ht="14.25" customHeight="1">
      <c r="A29" s="324" t="s">
        <v>49</v>
      </c>
      <c r="C29" s="264">
        <v>621.1</v>
      </c>
      <c r="D29" s="264">
        <v>720.4</v>
      </c>
      <c r="E29" s="264">
        <v>763.12</v>
      </c>
      <c r="F29" s="264">
        <v>787.58</v>
      </c>
      <c r="G29" s="264">
        <v>799.24</v>
      </c>
      <c r="H29" s="264">
        <v>800.09999999999991</v>
      </c>
      <c r="I29" s="264">
        <v>859.50000000000023</v>
      </c>
      <c r="J29" s="312" t="s">
        <v>50</v>
      </c>
    </row>
    <row r="30" spans="1:10" s="118" customFormat="1" ht="14.25" customHeight="1">
      <c r="A30" s="324" t="s">
        <v>40</v>
      </c>
      <c r="C30" s="264">
        <v>625.24</v>
      </c>
      <c r="D30" s="264">
        <v>807.66</v>
      </c>
      <c r="E30" s="264">
        <v>785.19</v>
      </c>
      <c r="F30" s="264">
        <v>790.5</v>
      </c>
      <c r="G30" s="264">
        <v>812.65</v>
      </c>
      <c r="H30" s="264">
        <v>810.91</v>
      </c>
      <c r="I30" s="264">
        <v>828.72</v>
      </c>
      <c r="J30" s="312" t="s">
        <v>41</v>
      </c>
    </row>
    <row r="31" spans="1:10" s="118" customFormat="1" ht="14.25" customHeight="1">
      <c r="A31" s="324" t="s">
        <v>51</v>
      </c>
      <c r="C31" s="264">
        <v>799.95</v>
      </c>
      <c r="D31" s="264">
        <v>864.6</v>
      </c>
      <c r="E31" s="264">
        <v>814.30250000000001</v>
      </c>
      <c r="F31" s="264">
        <v>832.28</v>
      </c>
      <c r="G31" s="264">
        <v>824.18046999999979</v>
      </c>
      <c r="H31" s="264">
        <v>823.93999999999994</v>
      </c>
      <c r="I31" s="264">
        <v>807.42</v>
      </c>
      <c r="J31" s="312" t="s">
        <v>52</v>
      </c>
    </row>
    <row r="32" spans="1:10" s="118" customFormat="1" ht="14.25" customHeight="1">
      <c r="A32" s="324" t="s">
        <v>47</v>
      </c>
      <c r="C32" s="264">
        <v>564.54999999999995</v>
      </c>
      <c r="D32" s="264">
        <v>488.5</v>
      </c>
      <c r="E32" s="264">
        <v>651.51</v>
      </c>
      <c r="F32" s="264">
        <v>680.54</v>
      </c>
      <c r="G32" s="264">
        <v>664.87</v>
      </c>
      <c r="H32" s="264">
        <v>647.92999999999995</v>
      </c>
      <c r="I32" s="264">
        <v>675.89</v>
      </c>
      <c r="J32" s="312" t="s">
        <v>48</v>
      </c>
    </row>
    <row r="33" spans="1:11" s="118" customFormat="1" ht="14.25" customHeight="1">
      <c r="A33" s="324" t="s">
        <v>20</v>
      </c>
      <c r="C33" s="235">
        <v>672.9</v>
      </c>
      <c r="D33" s="264">
        <v>602.6</v>
      </c>
      <c r="E33" s="264">
        <v>632.97</v>
      </c>
      <c r="F33" s="264">
        <v>652.65</v>
      </c>
      <c r="G33" s="264">
        <v>665.92</v>
      </c>
      <c r="H33" s="264">
        <v>643.07000000000005</v>
      </c>
      <c r="I33" s="264">
        <v>624.05000000000007</v>
      </c>
      <c r="J33" s="312" t="s">
        <v>21</v>
      </c>
    </row>
    <row r="34" spans="1:11" s="118" customFormat="1" ht="14.25" customHeight="1">
      <c r="A34" s="324" t="s">
        <v>65</v>
      </c>
      <c r="C34" s="264">
        <v>519.5</v>
      </c>
      <c r="D34" s="264">
        <v>553.67999999999995</v>
      </c>
      <c r="E34" s="264">
        <v>563.97</v>
      </c>
      <c r="F34" s="264">
        <v>580.11</v>
      </c>
      <c r="G34" s="264">
        <v>588.77</v>
      </c>
      <c r="H34" s="264">
        <v>574.96</v>
      </c>
      <c r="I34" s="264">
        <v>558.85</v>
      </c>
      <c r="J34" s="36" t="s">
        <v>39</v>
      </c>
    </row>
    <row r="35" spans="1:11" s="118" customFormat="1" ht="14.25" customHeight="1">
      <c r="A35" s="324" t="s">
        <v>44</v>
      </c>
      <c r="C35" s="264">
        <v>281.78865000000002</v>
      </c>
      <c r="D35" s="264">
        <v>332.51863200000003</v>
      </c>
      <c r="E35" s="264">
        <v>409.38</v>
      </c>
      <c r="F35" s="264">
        <v>435.03800000000001</v>
      </c>
      <c r="G35" s="264">
        <v>432.36792500000001</v>
      </c>
      <c r="H35" s="264">
        <v>437.68799999999999</v>
      </c>
      <c r="I35" s="264">
        <v>457.99600000000004</v>
      </c>
      <c r="J35" s="36" t="s">
        <v>45</v>
      </c>
    </row>
    <row r="36" spans="1:11" s="118" customFormat="1" ht="14.25" customHeight="1">
      <c r="A36" s="324" t="s">
        <v>509</v>
      </c>
      <c r="C36" s="235">
        <v>623.88</v>
      </c>
      <c r="D36" s="235">
        <v>513.41</v>
      </c>
      <c r="E36" s="264">
        <v>435.61</v>
      </c>
      <c r="F36" s="264">
        <v>434.22</v>
      </c>
      <c r="G36" s="264">
        <v>428.67</v>
      </c>
      <c r="H36" s="264">
        <v>405.43</v>
      </c>
      <c r="I36" s="264">
        <v>377.03</v>
      </c>
      <c r="J36" s="312" t="s">
        <v>510</v>
      </c>
    </row>
    <row r="37" spans="1:11" s="118" customFormat="1" ht="14.25" customHeight="1">
      <c r="A37" s="324" t="s">
        <v>42</v>
      </c>
      <c r="C37" s="235">
        <v>150.97999999999999</v>
      </c>
      <c r="D37" s="235">
        <v>172.68</v>
      </c>
      <c r="E37" s="264">
        <v>238</v>
      </c>
      <c r="F37" s="264">
        <v>272.05</v>
      </c>
      <c r="G37" s="264">
        <v>298.14</v>
      </c>
      <c r="H37" s="264">
        <v>286.27</v>
      </c>
      <c r="I37" s="264">
        <v>303.91000000000003</v>
      </c>
      <c r="J37" s="36" t="s">
        <v>42</v>
      </c>
    </row>
    <row r="38" spans="1:11" s="118" customFormat="1" ht="14.25" customHeight="1">
      <c r="A38" s="324" t="s">
        <v>46</v>
      </c>
      <c r="C38" s="235">
        <v>42.127000000000002</v>
      </c>
      <c r="D38" s="235">
        <v>41.57</v>
      </c>
      <c r="E38" s="264">
        <v>41.27</v>
      </c>
      <c r="F38" s="264">
        <v>42.11</v>
      </c>
      <c r="G38" s="264">
        <v>39.54</v>
      </c>
      <c r="H38" s="264">
        <v>38.970000000000006</v>
      </c>
      <c r="I38" s="264">
        <v>37.309999999999995</v>
      </c>
      <c r="J38" s="36" t="s">
        <v>46</v>
      </c>
    </row>
    <row r="39" spans="1:11" s="118" customFormat="1" ht="14.25" customHeight="1">
      <c r="A39" s="324"/>
      <c r="C39" s="264"/>
      <c r="D39" s="264"/>
      <c r="E39" s="264"/>
      <c r="F39" s="264"/>
      <c r="G39" s="264"/>
      <c r="H39" s="264"/>
      <c r="I39" s="264"/>
      <c r="J39" s="36"/>
    </row>
    <row r="40" spans="1:11" s="118" customFormat="1" ht="14.25" customHeight="1">
      <c r="A40" s="247" t="s">
        <v>94</v>
      </c>
      <c r="B40" s="307"/>
      <c r="C40" s="301"/>
      <c r="D40" s="264"/>
      <c r="E40" s="264"/>
      <c r="F40" s="264"/>
      <c r="G40" s="264"/>
      <c r="H40" s="264"/>
      <c r="I40" s="264"/>
      <c r="J40" s="246" t="s">
        <v>97</v>
      </c>
    </row>
    <row r="41" spans="1:11" s="118" customFormat="1" ht="14.25" customHeight="1">
      <c r="A41" s="75"/>
      <c r="J41" s="75"/>
    </row>
    <row r="42" spans="1:11" s="118" customFormat="1" ht="14.25" customHeight="1">
      <c r="A42" s="326" t="s">
        <v>72</v>
      </c>
      <c r="B42" s="318"/>
      <c r="C42" s="264">
        <v>87043.015025889996</v>
      </c>
      <c r="D42" s="264">
        <v>94136.746100320001</v>
      </c>
      <c r="E42" s="264">
        <v>98620.96027014</v>
      </c>
      <c r="F42" s="264">
        <v>100789.58539111</v>
      </c>
      <c r="G42" s="264">
        <v>102152.17687059</v>
      </c>
      <c r="H42" s="264">
        <v>102249.69923014</v>
      </c>
      <c r="I42" s="264">
        <v>102227.92679638001</v>
      </c>
      <c r="J42" s="312" t="s">
        <v>98</v>
      </c>
      <c r="K42" s="67"/>
    </row>
    <row r="43" spans="1:11" s="118" customFormat="1" ht="14.25" customHeight="1">
      <c r="A43" s="326" t="s">
        <v>101</v>
      </c>
      <c r="B43" s="318"/>
      <c r="C43" s="264">
        <v>26135</v>
      </c>
      <c r="D43" s="264">
        <v>27100</v>
      </c>
      <c r="E43" s="264">
        <v>28328</v>
      </c>
      <c r="F43" s="264">
        <v>31366</v>
      </c>
      <c r="G43" s="264">
        <v>32000</v>
      </c>
      <c r="H43" s="264">
        <v>33000</v>
      </c>
      <c r="I43" s="264">
        <v>35000</v>
      </c>
      <c r="J43" s="312" t="s">
        <v>101</v>
      </c>
    </row>
    <row r="44" spans="1:11" s="118" customFormat="1" ht="14.25" customHeight="1">
      <c r="A44" s="35" t="s">
        <v>107</v>
      </c>
      <c r="B44" s="65"/>
      <c r="C44" s="264">
        <v>21604.766030000003</v>
      </c>
      <c r="D44" s="264">
        <v>24784.177240000001</v>
      </c>
      <c r="E44" s="264">
        <v>25762.17872</v>
      </c>
      <c r="F44" s="264">
        <v>26410.49986</v>
      </c>
      <c r="G44" s="264">
        <v>25875.454000000002</v>
      </c>
      <c r="H44" s="264">
        <v>24635.767630000002</v>
      </c>
      <c r="I44" s="264">
        <v>25257.906170000002</v>
      </c>
      <c r="J44" s="36" t="s">
        <v>103</v>
      </c>
      <c r="K44" s="67"/>
    </row>
    <row r="45" spans="1:11" s="118" customFormat="1" ht="14.25" customHeight="1">
      <c r="A45" s="35" t="s">
        <v>105</v>
      </c>
      <c r="B45" s="65"/>
      <c r="C45" s="264">
        <v>17800</v>
      </c>
      <c r="D45" s="264">
        <v>20100</v>
      </c>
      <c r="E45" s="264">
        <v>22459.404272</v>
      </c>
      <c r="F45" s="264">
        <v>23521.315719999999</v>
      </c>
      <c r="G45" s="264">
        <v>23772.288686</v>
      </c>
      <c r="H45" s="264">
        <v>24650</v>
      </c>
      <c r="I45" s="264">
        <v>25000</v>
      </c>
      <c r="J45" s="36" t="s">
        <v>102</v>
      </c>
    </row>
    <row r="46" spans="1:11" s="118" customFormat="1" ht="14.25" customHeight="1">
      <c r="A46" s="35" t="s">
        <v>54</v>
      </c>
      <c r="B46" s="65"/>
      <c r="C46" s="264">
        <v>17123.474418236783</v>
      </c>
      <c r="D46" s="264">
        <v>21539.09276369182</v>
      </c>
      <c r="E46" s="264">
        <v>21786.166744576785</v>
      </c>
      <c r="F46" s="264">
        <v>21871.291183490732</v>
      </c>
      <c r="G46" s="264">
        <v>21886.109776927326</v>
      </c>
      <c r="H46" s="264">
        <v>21051.495377031661</v>
      </c>
      <c r="I46" s="264">
        <v>21245.379085652108</v>
      </c>
      <c r="J46" s="36" t="s">
        <v>55</v>
      </c>
    </row>
    <row r="47" spans="1:11" s="118" customFormat="1" ht="14.25" customHeight="1">
      <c r="A47" s="326" t="s">
        <v>67</v>
      </c>
      <c r="B47" s="318"/>
      <c r="C47" s="264">
        <v>13582</v>
      </c>
      <c r="D47" s="264">
        <v>15195.830482201218</v>
      </c>
      <c r="E47" s="264">
        <v>15434.136507530002</v>
      </c>
      <c r="F47" s="264">
        <v>15452.175108405858</v>
      </c>
      <c r="G47" s="264">
        <v>15432.409082169997</v>
      </c>
      <c r="H47" s="264">
        <v>15303.109338729706</v>
      </c>
      <c r="I47" s="264">
        <v>15305.136130666446</v>
      </c>
      <c r="J47" s="312" t="s">
        <v>26</v>
      </c>
    </row>
    <row r="48" spans="1:11" s="118" customFormat="1" ht="14.25" customHeight="1">
      <c r="A48" s="35" t="s">
        <v>100</v>
      </c>
      <c r="B48" s="65"/>
      <c r="C48" s="264">
        <v>9627.8662596150007</v>
      </c>
      <c r="D48" s="264">
        <v>10275.612175</v>
      </c>
      <c r="E48" s="264">
        <v>11126.06</v>
      </c>
      <c r="F48" s="264">
        <v>11587.5</v>
      </c>
      <c r="G48" s="264">
        <v>12224.04</v>
      </c>
      <c r="H48" s="264">
        <v>12828.65</v>
      </c>
      <c r="I48" s="264">
        <v>12828.65</v>
      </c>
      <c r="J48" s="36" t="s">
        <v>100</v>
      </c>
    </row>
    <row r="49" spans="1:10" s="118" customFormat="1" ht="14.25" customHeight="1">
      <c r="A49" s="35"/>
      <c r="B49" s="65"/>
      <c r="C49" s="264"/>
      <c r="D49" s="264"/>
      <c r="E49" s="264"/>
      <c r="F49" s="264"/>
      <c r="G49" s="264"/>
      <c r="H49" s="264"/>
      <c r="I49" s="264"/>
      <c r="J49" s="36"/>
    </row>
    <row r="50" spans="1:10" s="118" customFormat="1" ht="10" customHeight="1">
      <c r="A50" s="65"/>
      <c r="C50" s="264"/>
      <c r="D50" s="264"/>
      <c r="E50" s="264"/>
      <c r="F50" s="264"/>
      <c r="G50" s="264"/>
      <c r="H50" s="264"/>
      <c r="I50" s="264"/>
      <c r="J50" s="280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980</v>
      </c>
      <c r="J52" s="165"/>
    </row>
    <row r="53" spans="1:10" ht="12" customHeight="1">
      <c r="A53" s="553"/>
      <c r="B53" s="57" t="s">
        <v>73</v>
      </c>
      <c r="J53" s="165"/>
    </row>
    <row r="54" spans="1:10" ht="12" customHeight="1">
      <c r="A54" s="553"/>
      <c r="B54" s="154"/>
      <c r="J54" s="165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987</v>
      </c>
    </row>
    <row r="57" spans="1:10" ht="18" customHeight="1">
      <c r="A57" s="559">
        <v>30</v>
      </c>
      <c r="B57" s="107" t="s">
        <v>278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279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844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991</v>
      </c>
      <c r="J62" s="248" t="s">
        <v>844</v>
      </c>
    </row>
    <row r="63" spans="1:10" s="118" customFormat="1" ht="14.25" customHeight="1"/>
    <row r="64" spans="1:10" s="118" customFormat="1" ht="14.25" customHeight="1">
      <c r="A64" s="247" t="s">
        <v>94</v>
      </c>
      <c r="B64" s="252"/>
      <c r="C64" s="113"/>
      <c r="D64" s="113"/>
      <c r="E64" s="113"/>
      <c r="F64" s="113"/>
      <c r="G64" s="113"/>
      <c r="H64" s="113"/>
      <c r="I64" s="113"/>
      <c r="J64" s="246" t="s">
        <v>97</v>
      </c>
    </row>
    <row r="65" spans="1:10" s="118" customFormat="1" ht="14.25" customHeight="1">
      <c r="A65" s="75"/>
      <c r="J65" s="75"/>
    </row>
    <row r="66" spans="1:10" s="118" customFormat="1" ht="14.25" customHeight="1">
      <c r="A66" s="35" t="s">
        <v>71</v>
      </c>
      <c r="B66" s="65"/>
      <c r="C66" s="264">
        <v>9827.8894223772422</v>
      </c>
      <c r="D66" s="264">
        <v>12361.03</v>
      </c>
      <c r="E66" s="264">
        <v>10601.79</v>
      </c>
      <c r="F66" s="264">
        <v>11390.77</v>
      </c>
      <c r="G66" s="264">
        <v>11841</v>
      </c>
      <c r="H66" s="264">
        <v>11846</v>
      </c>
      <c r="I66" s="264">
        <v>11607.78</v>
      </c>
      <c r="J66" s="36" t="s">
        <v>88</v>
      </c>
    </row>
    <row r="67" spans="1:10" s="118" customFormat="1" ht="14.25" customHeight="1">
      <c r="A67" s="326" t="s">
        <v>266</v>
      </c>
      <c r="B67" s="318"/>
      <c r="C67" s="264">
        <v>6745</v>
      </c>
      <c r="D67" s="264">
        <v>8934.2000000000007</v>
      </c>
      <c r="E67" s="264">
        <v>9506</v>
      </c>
      <c r="F67" s="264">
        <v>9841.1</v>
      </c>
      <c r="G67" s="264">
        <v>10051.9</v>
      </c>
      <c r="H67" s="264">
        <v>9750.8009999999995</v>
      </c>
      <c r="I67" s="264">
        <v>10218.996999999999</v>
      </c>
      <c r="J67" s="312" t="s">
        <v>890</v>
      </c>
    </row>
    <row r="68" spans="1:10" s="118" customFormat="1" ht="14.25" customHeight="1">
      <c r="A68" s="75" t="s">
        <v>7</v>
      </c>
      <c r="B68" s="285"/>
      <c r="C68" s="264">
        <v>7882.0666570000003</v>
      </c>
      <c r="D68" s="264">
        <v>8422</v>
      </c>
      <c r="E68" s="264">
        <v>9503</v>
      </c>
      <c r="F68" s="264">
        <v>9631</v>
      </c>
      <c r="G68" s="264">
        <v>9798</v>
      </c>
      <c r="H68" s="264">
        <v>9733</v>
      </c>
      <c r="I68" s="264">
        <v>9876.9701904100002</v>
      </c>
      <c r="J68" s="36" t="s">
        <v>7</v>
      </c>
    </row>
    <row r="69" spans="1:10" s="118" customFormat="1" ht="14.25" customHeight="1">
      <c r="A69" s="35" t="s">
        <v>5</v>
      </c>
      <c r="B69" s="65"/>
      <c r="C69" s="320">
        <v>9409.9410523235329</v>
      </c>
      <c r="D69" s="320">
        <v>10136.549149518851</v>
      </c>
      <c r="E69" s="320">
        <v>8846.9180786274355</v>
      </c>
      <c r="F69" s="320">
        <v>9098.7155876920351</v>
      </c>
      <c r="G69" s="264">
        <v>9067.3495646743286</v>
      </c>
      <c r="H69" s="264">
        <v>8449.7629073831722</v>
      </c>
      <c r="I69" s="264">
        <v>8468.6164180731648</v>
      </c>
      <c r="J69" s="36" t="s">
        <v>6</v>
      </c>
    </row>
    <row r="70" spans="1:10" s="118" customFormat="1" ht="14.25" customHeight="1">
      <c r="A70" s="326" t="s">
        <v>267</v>
      </c>
      <c r="B70" s="318"/>
      <c r="C70" s="264">
        <v>5000</v>
      </c>
      <c r="D70" s="264">
        <v>6150</v>
      </c>
      <c r="E70" s="264">
        <v>6400</v>
      </c>
      <c r="F70" s="264">
        <v>6850</v>
      </c>
      <c r="G70" s="264">
        <v>6950</v>
      </c>
      <c r="H70" s="264">
        <v>7000</v>
      </c>
      <c r="I70" s="264">
        <v>7500</v>
      </c>
      <c r="J70" s="312" t="s">
        <v>268</v>
      </c>
    </row>
    <row r="71" spans="1:10" s="118" customFormat="1" ht="14.25" customHeight="1">
      <c r="A71" s="35" t="s">
        <v>4</v>
      </c>
      <c r="B71" s="65"/>
      <c r="C71" s="264">
        <v>7648.2</v>
      </c>
      <c r="D71" s="264">
        <v>7322.7</v>
      </c>
      <c r="E71" s="264">
        <v>7269.3</v>
      </c>
      <c r="F71" s="264">
        <v>7393.7</v>
      </c>
      <c r="G71" s="264">
        <v>7543.6</v>
      </c>
      <c r="H71" s="264">
        <v>7570.9</v>
      </c>
      <c r="I71" s="264">
        <v>7251</v>
      </c>
      <c r="J71" s="36" t="s">
        <v>4</v>
      </c>
    </row>
    <row r="72" spans="1:10" s="118" customFormat="1" ht="14.25" customHeight="1">
      <c r="A72" s="35" t="s">
        <v>275</v>
      </c>
      <c r="B72" s="65"/>
      <c r="C72" s="264">
        <v>1647.4309500000002</v>
      </c>
      <c r="D72" s="264">
        <v>3185.06</v>
      </c>
      <c r="E72" s="264">
        <v>3382</v>
      </c>
      <c r="F72" s="264">
        <v>3415</v>
      </c>
      <c r="G72" s="264">
        <v>3428</v>
      </c>
      <c r="H72" s="264">
        <v>3535</v>
      </c>
      <c r="I72" s="264">
        <v>3535</v>
      </c>
      <c r="J72" s="36" t="s">
        <v>276</v>
      </c>
    </row>
    <row r="73" spans="1:10" s="118" customFormat="1" ht="14.25" customHeight="1">
      <c r="A73" s="35" t="s">
        <v>650</v>
      </c>
      <c r="B73" s="65"/>
      <c r="C73" s="264">
        <v>2756.8836602435208</v>
      </c>
      <c r="D73" s="264">
        <v>3384.58</v>
      </c>
      <c r="E73" s="264">
        <v>3265.1</v>
      </c>
      <c r="F73" s="264">
        <v>3448.44</v>
      </c>
      <c r="G73" s="264">
        <v>3206.39</v>
      </c>
      <c r="H73" s="264">
        <v>3471.1</v>
      </c>
      <c r="I73" s="264">
        <v>3426.81</v>
      </c>
      <c r="J73" s="36" t="s">
        <v>650</v>
      </c>
    </row>
    <row r="74" spans="1:10" s="118" customFormat="1" ht="14.25" customHeight="1">
      <c r="A74" s="35" t="s">
        <v>271</v>
      </c>
      <c r="B74" s="65"/>
      <c r="C74" s="264">
        <v>2711</v>
      </c>
      <c r="D74" s="264">
        <v>3173</v>
      </c>
      <c r="E74" s="264">
        <v>3433</v>
      </c>
      <c r="F74" s="264">
        <v>3427.335</v>
      </c>
      <c r="G74" s="264">
        <v>3403.1</v>
      </c>
      <c r="H74" s="264">
        <v>3349.861003</v>
      </c>
      <c r="I74" s="264">
        <v>3339.2719999999999</v>
      </c>
      <c r="J74" s="36" t="s">
        <v>272</v>
      </c>
    </row>
    <row r="75" spans="1:10" s="118" customFormat="1" ht="14.25" customHeight="1">
      <c r="A75" s="35" t="s">
        <v>8</v>
      </c>
      <c r="B75" s="65"/>
      <c r="C75" s="264">
        <v>3437</v>
      </c>
      <c r="D75" s="264">
        <v>3486.1770000000001</v>
      </c>
      <c r="E75" s="264">
        <v>3399.2719999999999</v>
      </c>
      <c r="F75" s="264">
        <v>3405.3879999999999</v>
      </c>
      <c r="G75" s="264">
        <v>3405.3069999999998</v>
      </c>
      <c r="H75" s="264">
        <v>3354.4659999999999</v>
      </c>
      <c r="I75" s="264">
        <v>3335.7310000000002</v>
      </c>
      <c r="J75" s="36" t="s">
        <v>9</v>
      </c>
    </row>
    <row r="76" spans="1:10" s="118" customFormat="1" ht="14.25" customHeight="1">
      <c r="A76" s="35" t="s">
        <v>106</v>
      </c>
      <c r="B76" s="65"/>
      <c r="C76" s="264">
        <v>4793.2</v>
      </c>
      <c r="D76" s="264">
        <v>4251.2</v>
      </c>
      <c r="E76" s="264">
        <v>3800</v>
      </c>
      <c r="F76" s="264">
        <v>3511.8</v>
      </c>
      <c r="G76" s="264">
        <v>3197.8</v>
      </c>
      <c r="H76" s="264">
        <v>2851.9214103723189</v>
      </c>
      <c r="I76" s="264">
        <v>2729.288789726309</v>
      </c>
      <c r="J76" s="36" t="s">
        <v>280</v>
      </c>
    </row>
    <row r="77" spans="1:10" s="118" customFormat="1" ht="14.25" customHeight="1">
      <c r="A77" s="35" t="s">
        <v>56</v>
      </c>
      <c r="B77" s="65"/>
      <c r="C77" s="264">
        <v>2302.5839056499999</v>
      </c>
      <c r="D77" s="264">
        <v>2449.8941400000003</v>
      </c>
      <c r="E77" s="264">
        <v>2390.9760655800001</v>
      </c>
      <c r="F77" s="264">
        <v>2530.7024789400002</v>
      </c>
      <c r="G77" s="264">
        <v>2538.5814011099997</v>
      </c>
      <c r="H77" s="264">
        <v>2469.9333235400004</v>
      </c>
      <c r="I77" s="264">
        <v>2407.6346335900002</v>
      </c>
      <c r="J77" s="36" t="s">
        <v>57</v>
      </c>
    </row>
    <row r="78" spans="1:10" s="118" customFormat="1" ht="14.25" customHeight="1">
      <c r="A78" s="35" t="s">
        <v>404</v>
      </c>
      <c r="B78" s="65"/>
      <c r="C78" s="264">
        <v>1300</v>
      </c>
      <c r="D78" s="264">
        <v>1350</v>
      </c>
      <c r="E78" s="264">
        <v>1800</v>
      </c>
      <c r="F78" s="264">
        <v>1900</v>
      </c>
      <c r="G78" s="264">
        <v>2050</v>
      </c>
      <c r="H78" s="264">
        <v>2100</v>
      </c>
      <c r="I78" s="264">
        <v>2200</v>
      </c>
      <c r="J78" s="36" t="s">
        <v>405</v>
      </c>
    </row>
    <row r="79" spans="1:10" s="118" customFormat="1" ht="14.25" customHeight="1">
      <c r="A79" s="326" t="s">
        <v>96</v>
      </c>
      <c r="B79" s="318"/>
      <c r="C79" s="264">
        <v>1598.56</v>
      </c>
      <c r="D79" s="264">
        <v>2049.7000000000003</v>
      </c>
      <c r="E79" s="264">
        <v>2035.28</v>
      </c>
      <c r="F79" s="264">
        <v>2142.4</v>
      </c>
      <c r="G79" s="264">
        <v>2181.4913847416001</v>
      </c>
      <c r="H79" s="264">
        <v>2151.9250890254398</v>
      </c>
      <c r="I79" s="264">
        <v>2177.8523698694098</v>
      </c>
      <c r="J79" s="312" t="s">
        <v>96</v>
      </c>
    </row>
    <row r="80" spans="1:10" s="118" customFormat="1" ht="14.25" customHeight="1">
      <c r="A80" s="35" t="s">
        <v>269</v>
      </c>
      <c r="B80" s="65"/>
      <c r="C80" s="264">
        <v>2073</v>
      </c>
      <c r="D80" s="264">
        <v>2168</v>
      </c>
      <c r="E80" s="264">
        <v>2049</v>
      </c>
      <c r="F80" s="264">
        <v>2089</v>
      </c>
      <c r="G80" s="264">
        <v>2034</v>
      </c>
      <c r="H80" s="264">
        <v>1975</v>
      </c>
      <c r="I80" s="264">
        <v>1975</v>
      </c>
      <c r="J80" s="36" t="s">
        <v>270</v>
      </c>
    </row>
    <row r="81" spans="1:10" s="118" customFormat="1" ht="14.25" customHeight="1">
      <c r="A81" s="326" t="s">
        <v>108</v>
      </c>
      <c r="B81" s="318"/>
      <c r="C81" s="264">
        <v>1290</v>
      </c>
      <c r="D81" s="264">
        <v>1415</v>
      </c>
      <c r="E81" s="264">
        <v>1547</v>
      </c>
      <c r="F81" s="264">
        <v>1568</v>
      </c>
      <c r="G81" s="264">
        <v>1588</v>
      </c>
      <c r="H81" s="264">
        <v>1608</v>
      </c>
      <c r="I81" s="264">
        <v>1608</v>
      </c>
      <c r="J81" s="312" t="s">
        <v>95</v>
      </c>
    </row>
    <row r="82" spans="1:10" s="118" customFormat="1" ht="14.25" customHeight="1">
      <c r="A82" s="326" t="s">
        <v>10</v>
      </c>
      <c r="B82" s="318"/>
      <c r="C82" s="264">
        <v>1551.2</v>
      </c>
      <c r="D82" s="264">
        <v>1602.1</v>
      </c>
      <c r="E82" s="264">
        <v>1525.1210000000001</v>
      </c>
      <c r="F82" s="264">
        <v>1539</v>
      </c>
      <c r="G82" s="264">
        <v>1567.4540000000002</v>
      </c>
      <c r="H82" s="264">
        <v>1487.22</v>
      </c>
      <c r="I82" s="264">
        <v>1415.4490721070986</v>
      </c>
      <c r="J82" s="312" t="s">
        <v>11</v>
      </c>
    </row>
    <row r="83" spans="1:10" s="118" customFormat="1" ht="14.25" customHeight="1">
      <c r="A83" s="35" t="s">
        <v>299</v>
      </c>
      <c r="B83" s="65"/>
      <c r="C83" s="264">
        <v>531.21804628000007</v>
      </c>
      <c r="D83" s="264">
        <v>625.29084676000002</v>
      </c>
      <c r="E83" s="264">
        <v>706.44835364000005</v>
      </c>
      <c r="F83" s="264">
        <v>704.91523263000011</v>
      </c>
      <c r="G83" s="264">
        <v>825.96809207000001</v>
      </c>
      <c r="H83" s="264">
        <v>776.97587221000003</v>
      </c>
      <c r="I83" s="264">
        <v>830.798</v>
      </c>
      <c r="J83" s="36" t="s">
        <v>300</v>
      </c>
    </row>
    <row r="84" spans="1:10" s="118" customFormat="1" ht="14.25" customHeight="1"/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52"/>
      <c r="B105" s="57" t="s">
        <v>980</v>
      </c>
      <c r="J105" s="22"/>
    </row>
    <row r="106" spans="1:10" ht="12" customHeight="1">
      <c r="A106" s="553"/>
      <c r="B106" s="57" t="s">
        <v>73</v>
      </c>
    </row>
    <row r="107" spans="1:10" ht="12" customHeight="1">
      <c r="A107" s="553"/>
      <c r="B107" s="154"/>
    </row>
    <row r="108" spans="1:10" ht="12" customHeight="1">
      <c r="A108" s="553"/>
    </row>
  </sheetData>
  <mergeCells count="4">
    <mergeCell ref="A3:A4"/>
    <mergeCell ref="A51:A54"/>
    <mergeCell ref="A57:A58"/>
    <mergeCell ref="A105:A108"/>
  </mergeCells>
  <hyperlinks>
    <hyperlink ref="J3" location="'Inhoudsopgave Zuivel in cijfers'!A1" display="Terug naar inhoudsopgave" xr:uid="{875A02D8-961F-4E78-A3D5-18BC3E47F957}"/>
    <hyperlink ref="J4" location="'Inhoudsopgave Zuivel in cijfers'!A1" display="Back to table of contents" xr:uid="{E16CADFC-3966-4401-ADCC-15BBF207E3A6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BBD25B"/>
  </sheetPr>
  <dimension ref="A1:M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987</v>
      </c>
    </row>
    <row r="3" spans="1:10" ht="18" customHeight="1">
      <c r="A3" s="559">
        <v>31</v>
      </c>
      <c r="B3" s="107" t="s">
        <v>907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41" t="s">
        <v>908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992</v>
      </c>
      <c r="J8" s="248" t="s">
        <v>844</v>
      </c>
    </row>
    <row r="9" spans="1:10" s="118" customFormat="1" ht="14.25" customHeight="1"/>
    <row r="10" spans="1:10" s="118" customFormat="1" ht="14.25" customHeight="1">
      <c r="A10" s="258" t="s">
        <v>769</v>
      </c>
      <c r="B10" s="349"/>
      <c r="C10" s="283">
        <v>8068.8990000000003</v>
      </c>
      <c r="D10" s="283">
        <v>8724.0600049999994</v>
      </c>
      <c r="E10" s="283">
        <v>9265.1084415927762</v>
      </c>
      <c r="F10" s="283">
        <v>9430.6400287405086</v>
      </c>
      <c r="G10" s="283">
        <v>9549.3393280000018</v>
      </c>
      <c r="H10" s="283">
        <v>9587.386478000004</v>
      </c>
      <c r="I10" s="283">
        <v>9751.279092802748</v>
      </c>
      <c r="J10" s="246" t="s">
        <v>769</v>
      </c>
    </row>
    <row r="11" spans="1:10" s="118" customFormat="1" ht="14.25" customHeight="1">
      <c r="A11" s="35"/>
      <c r="B11" s="65"/>
      <c r="C11" s="281"/>
      <c r="D11" s="264"/>
      <c r="E11" s="255"/>
      <c r="F11" s="255"/>
      <c r="G11" s="478"/>
      <c r="H11" s="478"/>
      <c r="I11" s="478"/>
      <c r="J11" s="36"/>
    </row>
    <row r="12" spans="1:10" s="118" customFormat="1" ht="14.25" customHeight="1">
      <c r="A12" s="35" t="s">
        <v>14</v>
      </c>
      <c r="B12" s="65"/>
      <c r="C12" s="281">
        <v>2167.6999999999998</v>
      </c>
      <c r="D12" s="264">
        <v>2322.482</v>
      </c>
      <c r="E12" s="264">
        <v>2389.2938960000001</v>
      </c>
      <c r="F12" s="264">
        <v>2448.6471650000003</v>
      </c>
      <c r="G12" s="477">
        <v>2461.2706710000002</v>
      </c>
      <c r="H12" s="477">
        <v>2429.8000000000002</v>
      </c>
      <c r="I12" s="477">
        <v>2450.595812</v>
      </c>
      <c r="J12" s="36" t="s">
        <v>93</v>
      </c>
    </row>
    <row r="13" spans="1:10" s="118" customFormat="1" ht="14.25" customHeight="1">
      <c r="A13" s="35" t="s">
        <v>15</v>
      </c>
      <c r="B13" s="65"/>
      <c r="C13" s="281">
        <v>1759.47</v>
      </c>
      <c r="D13" s="281">
        <v>1782.12</v>
      </c>
      <c r="E13" s="281">
        <v>1729.69</v>
      </c>
      <c r="F13" s="281">
        <v>1683.42</v>
      </c>
      <c r="G13" s="281">
        <v>1698.27</v>
      </c>
      <c r="H13" s="281">
        <v>1728.81</v>
      </c>
      <c r="I13" s="281">
        <v>1715.9699999999998</v>
      </c>
      <c r="J13" s="36" t="s">
        <v>16</v>
      </c>
    </row>
    <row r="14" spans="1:10" s="118" customFormat="1" ht="14.25" customHeight="1">
      <c r="A14" s="35" t="s">
        <v>22</v>
      </c>
      <c r="B14" s="65"/>
      <c r="C14" s="281">
        <v>1068.9000000000001</v>
      </c>
      <c r="D14" s="281">
        <v>1086.08</v>
      </c>
      <c r="E14" s="281">
        <v>1185.97</v>
      </c>
      <c r="F14" s="281">
        <v>1212.5999999999999</v>
      </c>
      <c r="G14" s="477">
        <v>1236.93</v>
      </c>
      <c r="H14" s="477">
        <v>1221.97</v>
      </c>
      <c r="I14" s="477">
        <v>1225.8053149455525</v>
      </c>
      <c r="J14" s="36" t="s">
        <v>23</v>
      </c>
    </row>
    <row r="15" spans="1:10" s="118" customFormat="1" ht="14.25" customHeight="1">
      <c r="A15" s="35" t="s">
        <v>31</v>
      </c>
      <c r="B15" s="65"/>
      <c r="C15" s="281">
        <v>666.41</v>
      </c>
      <c r="D15" s="264">
        <v>772</v>
      </c>
      <c r="E15" s="264">
        <v>867.16</v>
      </c>
      <c r="F15" s="264">
        <v>893.27</v>
      </c>
      <c r="G15" s="477">
        <v>919.14</v>
      </c>
      <c r="H15" s="477">
        <v>925.08</v>
      </c>
      <c r="I15" s="477">
        <v>979.53620240841474</v>
      </c>
      <c r="J15" s="36" t="s">
        <v>32</v>
      </c>
    </row>
    <row r="16" spans="1:10" s="118" customFormat="1" ht="14.25" customHeight="1">
      <c r="A16" s="258" t="s">
        <v>60</v>
      </c>
      <c r="B16" s="349"/>
      <c r="C16" s="283">
        <v>751.77800000000002</v>
      </c>
      <c r="D16" s="283">
        <v>844.97400500000003</v>
      </c>
      <c r="E16" s="283">
        <v>927.35154559277271</v>
      </c>
      <c r="F16" s="283">
        <v>970.47786374050804</v>
      </c>
      <c r="G16" s="283">
        <v>957.63865699999997</v>
      </c>
      <c r="H16" s="283">
        <v>945.276478</v>
      </c>
      <c r="I16" s="283">
        <v>977.42989730755153</v>
      </c>
      <c r="J16" s="246" t="s">
        <v>70</v>
      </c>
    </row>
    <row r="17" spans="1:13" s="118" customFormat="1" ht="14.25" customHeight="1">
      <c r="A17" s="35" t="s">
        <v>27</v>
      </c>
      <c r="B17" s="65"/>
      <c r="C17" s="281">
        <v>292.2</v>
      </c>
      <c r="D17" s="281">
        <v>389.5</v>
      </c>
      <c r="E17" s="281">
        <v>457.4</v>
      </c>
      <c r="F17" s="281">
        <v>467.7</v>
      </c>
      <c r="G17" s="281">
        <v>454.5</v>
      </c>
      <c r="H17" s="281">
        <v>467.7</v>
      </c>
      <c r="I17" s="281">
        <v>496.7</v>
      </c>
      <c r="J17" s="36" t="s">
        <v>28</v>
      </c>
    </row>
    <row r="18" spans="1:13" s="118" customFormat="1" ht="14.25" customHeight="1">
      <c r="A18" s="35" t="s">
        <v>37</v>
      </c>
      <c r="B18" s="65"/>
      <c r="C18" s="281">
        <v>171.8</v>
      </c>
      <c r="D18" s="281">
        <v>207.1</v>
      </c>
      <c r="E18" s="281">
        <v>278.39999999999998</v>
      </c>
      <c r="F18" s="281">
        <v>285.39999999999998</v>
      </c>
      <c r="G18" s="281">
        <v>287.02999999999997</v>
      </c>
      <c r="H18" s="281">
        <v>282.48</v>
      </c>
      <c r="I18" s="281">
        <v>284.89999999999998</v>
      </c>
      <c r="J18" s="36" t="s">
        <v>38</v>
      </c>
    </row>
    <row r="19" spans="1:13" s="118" customFormat="1" ht="14.25" customHeight="1">
      <c r="A19" s="35" t="s">
        <v>18</v>
      </c>
      <c r="B19" s="65"/>
      <c r="C19" s="281">
        <v>124.1</v>
      </c>
      <c r="D19" s="281">
        <v>168.4</v>
      </c>
      <c r="E19" s="281">
        <v>185.89</v>
      </c>
      <c r="F19" s="281">
        <v>193.6</v>
      </c>
      <c r="G19" s="281">
        <v>223.71</v>
      </c>
      <c r="H19" s="281">
        <v>263.19</v>
      </c>
      <c r="I19" s="281">
        <v>261.84603902386584</v>
      </c>
      <c r="J19" s="36" t="s">
        <v>19</v>
      </c>
    </row>
    <row r="20" spans="1:13" s="118" customFormat="1" ht="14.25" customHeight="1">
      <c r="A20" s="35" t="s">
        <v>29</v>
      </c>
      <c r="B20" s="65"/>
      <c r="C20" s="281">
        <v>147.28</v>
      </c>
      <c r="D20" s="264">
        <v>183.01</v>
      </c>
      <c r="E20" s="264">
        <v>203.28</v>
      </c>
      <c r="F20" s="264">
        <v>204.12</v>
      </c>
      <c r="G20" s="281">
        <v>213.16</v>
      </c>
      <c r="H20" s="281">
        <v>220.4</v>
      </c>
      <c r="I20" s="281">
        <v>226.64</v>
      </c>
      <c r="J20" s="36" t="s">
        <v>30</v>
      </c>
    </row>
    <row r="21" spans="1:13" s="118" customFormat="1" ht="14.25" customHeight="1">
      <c r="A21" s="35" t="s">
        <v>66</v>
      </c>
      <c r="B21" s="65"/>
      <c r="C21" s="281">
        <v>115.16</v>
      </c>
      <c r="D21" s="281">
        <v>123</v>
      </c>
      <c r="E21" s="281">
        <v>134.31</v>
      </c>
      <c r="F21" s="281">
        <v>151.1</v>
      </c>
      <c r="G21" s="281">
        <v>156.91999999999999</v>
      </c>
      <c r="H21" s="281">
        <v>175.01</v>
      </c>
      <c r="I21" s="281">
        <v>185.61115169634732</v>
      </c>
      <c r="J21" s="36" t="s">
        <v>109</v>
      </c>
      <c r="L21" s="66"/>
      <c r="M21" s="66"/>
    </row>
    <row r="22" spans="1:13" s="118" customFormat="1" ht="14.25" customHeight="1">
      <c r="A22" s="35" t="s">
        <v>61</v>
      </c>
      <c r="B22" s="65"/>
      <c r="C22" s="281">
        <v>72.084999999999994</v>
      </c>
      <c r="D22" s="281">
        <v>95.74</v>
      </c>
      <c r="E22" s="281">
        <v>104.86</v>
      </c>
      <c r="F22" s="281">
        <v>103.66</v>
      </c>
      <c r="G22" s="477">
        <v>109.24</v>
      </c>
      <c r="H22" s="477">
        <v>109.69</v>
      </c>
      <c r="I22" s="477">
        <v>123.09</v>
      </c>
      <c r="J22" s="36" t="s">
        <v>17</v>
      </c>
    </row>
    <row r="23" spans="1:13" s="118" customFormat="1" ht="14.25" customHeight="1">
      <c r="A23" s="35" t="s">
        <v>63</v>
      </c>
      <c r="B23" s="65"/>
      <c r="C23" s="281">
        <v>95.27</v>
      </c>
      <c r="D23" s="281">
        <v>100.96</v>
      </c>
      <c r="E23" s="281">
        <v>97.85</v>
      </c>
      <c r="F23" s="281">
        <v>100.61</v>
      </c>
      <c r="G23" s="477">
        <v>97.88</v>
      </c>
      <c r="H23" s="477">
        <v>93.98</v>
      </c>
      <c r="I23" s="477">
        <v>95.556845637583905</v>
      </c>
      <c r="J23" s="36" t="s">
        <v>53</v>
      </c>
    </row>
    <row r="24" spans="1:13" s="118" customFormat="1" ht="14.25" customHeight="1">
      <c r="A24" s="35" t="s">
        <v>64</v>
      </c>
      <c r="B24" s="65"/>
      <c r="C24" s="281">
        <v>60.39</v>
      </c>
      <c r="D24" s="264">
        <v>69.14</v>
      </c>
      <c r="E24" s="264">
        <v>82.75</v>
      </c>
      <c r="F24" s="264">
        <v>85.21</v>
      </c>
      <c r="G24" s="477">
        <v>91.43</v>
      </c>
      <c r="H24" s="477">
        <v>95.61</v>
      </c>
      <c r="I24" s="477">
        <v>94.613328419500888</v>
      </c>
      <c r="J24" s="36" t="s">
        <v>43</v>
      </c>
      <c r="L24" s="66"/>
    </row>
    <row r="25" spans="1:13" s="118" customFormat="1" ht="14.25" customHeight="1">
      <c r="A25" s="35" t="s">
        <v>47</v>
      </c>
      <c r="B25" s="65"/>
      <c r="C25" s="281">
        <v>60.17</v>
      </c>
      <c r="D25" s="281">
        <v>67.72</v>
      </c>
      <c r="E25" s="281">
        <v>89.78</v>
      </c>
      <c r="F25" s="281">
        <v>90.9</v>
      </c>
      <c r="G25" s="281">
        <v>89.89</v>
      </c>
      <c r="H25" s="281">
        <v>86.09</v>
      </c>
      <c r="I25" s="281">
        <v>85.624281528231734</v>
      </c>
      <c r="J25" s="36" t="s">
        <v>48</v>
      </c>
    </row>
    <row r="26" spans="1:13" s="118" customFormat="1" ht="14.25" customHeight="1">
      <c r="A26" s="35" t="s">
        <v>34</v>
      </c>
      <c r="B26" s="65"/>
      <c r="C26" s="281">
        <v>72.5</v>
      </c>
      <c r="D26" s="281">
        <v>80.099999999999994</v>
      </c>
      <c r="E26" s="281">
        <v>85.75</v>
      </c>
      <c r="F26" s="281">
        <v>93.68</v>
      </c>
      <c r="G26" s="477">
        <v>95.1</v>
      </c>
      <c r="H26" s="477">
        <v>92.28</v>
      </c>
      <c r="I26" s="477">
        <v>84.800000000000011</v>
      </c>
      <c r="J26" s="36" t="s">
        <v>35</v>
      </c>
    </row>
    <row r="27" spans="1:13" s="118" customFormat="1" ht="14.25" customHeight="1">
      <c r="A27" s="35" t="s">
        <v>33</v>
      </c>
      <c r="B27" s="65"/>
      <c r="C27" s="281">
        <v>108.5</v>
      </c>
      <c r="D27" s="281">
        <v>88.36</v>
      </c>
      <c r="E27" s="281">
        <v>83.6</v>
      </c>
      <c r="F27" s="281">
        <v>85.69</v>
      </c>
      <c r="G27" s="477">
        <v>83.61</v>
      </c>
      <c r="H27" s="477">
        <v>82.37</v>
      </c>
      <c r="I27" s="477">
        <v>84.730000000000018</v>
      </c>
      <c r="J27" s="36" t="s">
        <v>33</v>
      </c>
    </row>
    <row r="28" spans="1:13" s="118" customFormat="1" ht="14.25" customHeight="1">
      <c r="A28" s="35" t="s">
        <v>24</v>
      </c>
      <c r="B28" s="65"/>
      <c r="C28" s="281">
        <v>103.1</v>
      </c>
      <c r="D28" s="281">
        <v>90.24</v>
      </c>
      <c r="E28" s="281">
        <v>81.7</v>
      </c>
      <c r="F28" s="281">
        <v>83.48</v>
      </c>
      <c r="G28" s="477">
        <v>84.2</v>
      </c>
      <c r="H28" s="477">
        <v>78.47</v>
      </c>
      <c r="I28" s="477">
        <v>79.430000000000007</v>
      </c>
      <c r="J28" s="36" t="s">
        <v>25</v>
      </c>
    </row>
    <row r="29" spans="1:13" s="118" customFormat="1" ht="14.25" customHeight="1">
      <c r="A29" s="35" t="s">
        <v>36</v>
      </c>
      <c r="B29" s="65"/>
      <c r="C29" s="281">
        <v>58.04</v>
      </c>
      <c r="D29" s="281">
        <v>59.03</v>
      </c>
      <c r="E29" s="281">
        <v>67.84</v>
      </c>
      <c r="F29" s="281">
        <v>64.89</v>
      </c>
      <c r="G29" s="281">
        <v>68.53</v>
      </c>
      <c r="H29" s="281">
        <v>69.78</v>
      </c>
      <c r="I29" s="281">
        <v>65.123833407971347</v>
      </c>
      <c r="J29" s="36" t="s">
        <v>36</v>
      </c>
    </row>
    <row r="30" spans="1:13" s="118" customFormat="1" ht="14.25" customHeight="1">
      <c r="A30" s="35" t="s">
        <v>40</v>
      </c>
      <c r="B30" s="65"/>
      <c r="C30" s="281">
        <v>30.98</v>
      </c>
      <c r="D30" s="281">
        <v>38.380000000000003</v>
      </c>
      <c r="E30" s="281">
        <v>50.51</v>
      </c>
      <c r="F30" s="281">
        <v>51.91</v>
      </c>
      <c r="G30" s="477">
        <v>52.42</v>
      </c>
      <c r="H30" s="477">
        <v>50.61</v>
      </c>
      <c r="I30" s="477">
        <v>59.279999999999994</v>
      </c>
      <c r="J30" s="36" t="s">
        <v>41</v>
      </c>
    </row>
    <row r="31" spans="1:13" s="118" customFormat="1" ht="14.25" customHeight="1">
      <c r="A31" s="35" t="s">
        <v>49</v>
      </c>
      <c r="B31" s="65"/>
      <c r="C31" s="281">
        <v>38.4</v>
      </c>
      <c r="D31" s="281">
        <v>43.1</v>
      </c>
      <c r="E31" s="281">
        <v>47.28</v>
      </c>
      <c r="F31" s="281">
        <v>46.18</v>
      </c>
      <c r="G31" s="477">
        <v>47.36</v>
      </c>
      <c r="H31" s="477">
        <v>48.45</v>
      </c>
      <c r="I31" s="477">
        <v>51.9</v>
      </c>
      <c r="J31" s="36" t="s">
        <v>50</v>
      </c>
    </row>
    <row r="32" spans="1:13" s="118" customFormat="1" ht="14.25" customHeight="1">
      <c r="A32" s="35" t="s">
        <v>51</v>
      </c>
      <c r="B32" s="65"/>
      <c r="C32" s="281">
        <v>25.13</v>
      </c>
      <c r="D32" s="264">
        <v>31</v>
      </c>
      <c r="E32" s="264">
        <v>38.35</v>
      </c>
      <c r="F32" s="264">
        <v>38.21</v>
      </c>
      <c r="G32" s="264">
        <v>39.25</v>
      </c>
      <c r="H32" s="264">
        <v>37.54</v>
      </c>
      <c r="I32" s="264">
        <v>37.130000000000003</v>
      </c>
      <c r="J32" s="36" t="s">
        <v>52</v>
      </c>
    </row>
    <row r="33" spans="1:10" s="118" customFormat="1" ht="14.25" customHeight="1">
      <c r="A33" s="35" t="s">
        <v>509</v>
      </c>
      <c r="B33" s="65"/>
      <c r="C33" s="281">
        <v>28.69</v>
      </c>
      <c r="D33" s="264">
        <v>33.590000000000003</v>
      </c>
      <c r="E33" s="264">
        <v>33.44</v>
      </c>
      <c r="F33" s="264">
        <v>31.37</v>
      </c>
      <c r="G33" s="477">
        <v>32.36</v>
      </c>
      <c r="H33" s="477">
        <v>33.24</v>
      </c>
      <c r="I33" s="477">
        <v>33.006487477092236</v>
      </c>
      <c r="J33" s="36" t="s">
        <v>510</v>
      </c>
    </row>
    <row r="34" spans="1:10" s="118" customFormat="1" ht="14.25" customHeight="1">
      <c r="A34" s="75" t="s">
        <v>20</v>
      </c>
      <c r="B34" s="65"/>
      <c r="C34" s="281">
        <v>27.7</v>
      </c>
      <c r="D34" s="281">
        <v>26.9</v>
      </c>
      <c r="E34" s="281">
        <v>20.78</v>
      </c>
      <c r="F34" s="281">
        <v>23.58</v>
      </c>
      <c r="G34" s="281">
        <v>27.89</v>
      </c>
      <c r="H34" s="281">
        <v>28.19</v>
      </c>
      <c r="I34" s="281">
        <v>30.709898950641268</v>
      </c>
      <c r="J34" s="36" t="s">
        <v>21</v>
      </c>
    </row>
    <row r="35" spans="1:10" s="118" customFormat="1" ht="14.25" customHeight="1">
      <c r="A35" s="35" t="s">
        <v>65</v>
      </c>
      <c r="B35" s="65"/>
      <c r="C35" s="281">
        <v>18.34</v>
      </c>
      <c r="D35" s="264">
        <v>15.16</v>
      </c>
      <c r="E35" s="264">
        <v>15.8</v>
      </c>
      <c r="F35" s="264">
        <v>15.56</v>
      </c>
      <c r="G35" s="477">
        <v>15.48</v>
      </c>
      <c r="H35" s="477">
        <v>15.83</v>
      </c>
      <c r="I35" s="477">
        <v>15.709999999999999</v>
      </c>
      <c r="J35" s="36" t="s">
        <v>39</v>
      </c>
    </row>
    <row r="36" spans="1:10" s="118" customFormat="1" ht="14.25" customHeight="1">
      <c r="A36" s="35" t="s">
        <v>44</v>
      </c>
      <c r="B36" s="65"/>
      <c r="C36" s="281">
        <v>3.0459999999999998</v>
      </c>
      <c r="D36" s="264">
        <v>3.5140000000000002</v>
      </c>
      <c r="E36" s="264">
        <v>2.653</v>
      </c>
      <c r="F36" s="264">
        <v>2.5249999999999999</v>
      </c>
      <c r="G36" s="477">
        <v>2.8</v>
      </c>
      <c r="H36" s="477">
        <v>2.8</v>
      </c>
      <c r="I36" s="477">
        <v>2.8</v>
      </c>
      <c r="J36" s="36" t="s">
        <v>45</v>
      </c>
    </row>
    <row r="37" spans="1:10" s="118" customFormat="1" ht="14.25" customHeight="1">
      <c r="A37" s="35" t="s">
        <v>42</v>
      </c>
      <c r="B37" s="65"/>
      <c r="C37" s="281">
        <v>1.35</v>
      </c>
      <c r="D37" s="281">
        <v>2.0499999999999998</v>
      </c>
      <c r="E37" s="281">
        <v>3.01</v>
      </c>
      <c r="F37" s="281">
        <v>2.44</v>
      </c>
      <c r="G37" s="477">
        <v>2.92</v>
      </c>
      <c r="H37" s="477">
        <v>2.33</v>
      </c>
      <c r="I37" s="477">
        <v>2.33</v>
      </c>
      <c r="J37" s="36" t="s">
        <v>42</v>
      </c>
    </row>
    <row r="38" spans="1:10" s="118" customFormat="1" ht="14.25" customHeight="1">
      <c r="A38" s="35" t="s">
        <v>46</v>
      </c>
      <c r="B38" s="65"/>
      <c r="C38" s="281">
        <v>0.41</v>
      </c>
      <c r="D38" s="264">
        <v>0.41</v>
      </c>
      <c r="E38" s="264">
        <v>0.41</v>
      </c>
      <c r="F38" s="264">
        <v>0.41</v>
      </c>
      <c r="G38" s="264">
        <v>0.41</v>
      </c>
      <c r="H38" s="264">
        <v>0.41</v>
      </c>
      <c r="I38" s="264">
        <v>0.41</v>
      </c>
      <c r="J38" s="36" t="s">
        <v>46</v>
      </c>
    </row>
    <row r="39" spans="1:10" s="118" customFormat="1" ht="14.25" customHeight="1">
      <c r="A39" s="35"/>
      <c r="B39" s="65"/>
      <c r="C39" s="281"/>
      <c r="D39" s="264"/>
      <c r="E39" s="264"/>
      <c r="F39" s="264"/>
      <c r="G39" s="264"/>
      <c r="H39" s="264"/>
      <c r="I39" s="264"/>
      <c r="J39" s="36"/>
    </row>
    <row r="40" spans="1:10" s="118" customFormat="1" ht="14.25" customHeight="1">
      <c r="A40" s="258" t="s">
        <v>94</v>
      </c>
      <c r="B40" s="237"/>
      <c r="C40" s="113"/>
      <c r="D40" s="235"/>
      <c r="E40" s="235"/>
      <c r="F40" s="235"/>
      <c r="G40" s="235"/>
      <c r="H40" s="235"/>
      <c r="I40" s="235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326" t="s">
        <v>72</v>
      </c>
      <c r="B42" s="285"/>
      <c r="C42" s="451">
        <v>4737</v>
      </c>
      <c r="D42" s="451">
        <v>5366.6304984561502</v>
      </c>
      <c r="E42" s="451">
        <v>5958.9726921078209</v>
      </c>
      <c r="F42" s="451">
        <v>6005.3996855468004</v>
      </c>
      <c r="G42" s="451">
        <v>6241.8968505639905</v>
      </c>
      <c r="H42" s="451">
        <v>6388.6135706023406</v>
      </c>
      <c r="I42" s="451">
        <v>6445.9970877386704</v>
      </c>
      <c r="J42" s="312" t="s">
        <v>98</v>
      </c>
    </row>
    <row r="43" spans="1:10" s="118" customFormat="1" ht="14.25" customHeight="1">
      <c r="A43" s="507" t="s">
        <v>107</v>
      </c>
      <c r="B43" s="285"/>
      <c r="C43" s="488">
        <v>694.70754399999998</v>
      </c>
      <c r="D43" s="488">
        <v>800.154</v>
      </c>
      <c r="E43" s="451">
        <v>1034.2152941176471</v>
      </c>
      <c r="F43" s="451">
        <v>1062.8962352941176</v>
      </c>
      <c r="G43" s="493">
        <v>1074.8061176470587</v>
      </c>
      <c r="H43" s="493">
        <v>1023.3124609775826</v>
      </c>
      <c r="I43" s="493">
        <v>1057.6518053056895</v>
      </c>
      <c r="J43" s="509" t="s">
        <v>103</v>
      </c>
    </row>
    <row r="44" spans="1:10" s="118" customFormat="1" ht="14.25" customHeight="1">
      <c r="A44" s="326" t="s">
        <v>266</v>
      </c>
      <c r="B44" s="285"/>
      <c r="C44" s="488">
        <v>473.49099999999999</v>
      </c>
      <c r="D44" s="488">
        <v>639</v>
      </c>
      <c r="E44" s="488">
        <v>668.7</v>
      </c>
      <c r="F44" s="488">
        <v>729.53899999999999</v>
      </c>
      <c r="G44" s="488">
        <v>728.77700000000004</v>
      </c>
      <c r="H44" s="488">
        <v>694.40800000000002</v>
      </c>
      <c r="I44" s="488">
        <v>770.36</v>
      </c>
      <c r="J44" s="312" t="s">
        <v>890</v>
      </c>
    </row>
    <row r="45" spans="1:10" s="118" customFormat="1" ht="14.25" customHeight="1">
      <c r="A45" s="507" t="s">
        <v>105</v>
      </c>
      <c r="B45" s="285"/>
      <c r="C45" s="451">
        <v>433.4</v>
      </c>
      <c r="D45" s="451">
        <v>453</v>
      </c>
      <c r="E45" s="451">
        <v>407.40373</v>
      </c>
      <c r="F45" s="451">
        <v>450.3</v>
      </c>
      <c r="G45" s="451">
        <v>474.4</v>
      </c>
      <c r="H45" s="451">
        <v>527</v>
      </c>
      <c r="I45" s="451">
        <v>625.9411234604986</v>
      </c>
      <c r="J45" s="509" t="s">
        <v>102</v>
      </c>
    </row>
    <row r="46" spans="1:10" s="118" customFormat="1" ht="14.25" customHeight="1">
      <c r="A46" s="507" t="s">
        <v>100</v>
      </c>
      <c r="B46" s="285"/>
      <c r="C46" s="451">
        <v>275.29300000000001</v>
      </c>
      <c r="D46" s="451">
        <v>363.27100000000002</v>
      </c>
      <c r="E46" s="451">
        <v>476.92700000000002</v>
      </c>
      <c r="F46" s="451">
        <v>487.39</v>
      </c>
      <c r="G46" s="493">
        <v>516.15499999999997</v>
      </c>
      <c r="H46" s="493">
        <v>524.21992187499995</v>
      </c>
      <c r="I46" s="493">
        <v>535.74123883928564</v>
      </c>
      <c r="J46" s="509" t="s">
        <v>100</v>
      </c>
    </row>
    <row r="47" spans="1:10" s="118" customFormat="1" ht="14.25" customHeight="1">
      <c r="A47" s="507" t="s">
        <v>71</v>
      </c>
      <c r="B47" s="285"/>
      <c r="C47" s="451">
        <v>506.81250819999997</v>
      </c>
      <c r="D47" s="451">
        <v>550.3005328048207</v>
      </c>
      <c r="E47" s="451">
        <v>474.1</v>
      </c>
      <c r="F47" s="451">
        <v>462.2</v>
      </c>
      <c r="G47" s="451">
        <v>504</v>
      </c>
      <c r="H47" s="451">
        <v>502.5</v>
      </c>
      <c r="I47" s="451">
        <v>518.72811196219266</v>
      </c>
      <c r="J47" s="509" t="s">
        <v>88</v>
      </c>
    </row>
    <row r="48" spans="1:10" s="118" customFormat="1" ht="14.25" customHeight="1">
      <c r="A48" s="508" t="s">
        <v>7</v>
      </c>
      <c r="B48" s="285"/>
      <c r="C48" s="488">
        <v>382.62800000000004</v>
      </c>
      <c r="D48" s="488">
        <v>424.85400000000004</v>
      </c>
      <c r="E48" s="488">
        <v>491.78700000000003</v>
      </c>
      <c r="F48" s="488">
        <v>498.50700000000001</v>
      </c>
      <c r="G48" s="488">
        <v>498.67400000000009</v>
      </c>
      <c r="H48" s="488">
        <v>494.44500000000005</v>
      </c>
      <c r="I48" s="488">
        <v>498.16899999999998</v>
      </c>
      <c r="J48" s="509" t="s">
        <v>7</v>
      </c>
    </row>
    <row r="49" spans="1:10" s="118" customFormat="1" ht="14.25" customHeight="1">
      <c r="A49" s="65"/>
      <c r="B49" s="65"/>
      <c r="C49" s="281"/>
      <c r="D49" s="264"/>
      <c r="E49" s="264"/>
      <c r="F49" s="264"/>
      <c r="G49" s="264"/>
      <c r="H49" s="264"/>
      <c r="I49" s="264"/>
      <c r="J49" s="280"/>
    </row>
    <row r="50" spans="1:10" s="118" customFormat="1" ht="10" customHeight="1"/>
    <row r="51" spans="1:10" ht="12" customHeight="1">
      <c r="A51" s="559" t="s">
        <v>1</v>
      </c>
      <c r="B51" s="74" t="s">
        <v>2</v>
      </c>
      <c r="J51" s="56" t="s">
        <v>3</v>
      </c>
    </row>
    <row r="52" spans="1:10" ht="12" customHeight="1">
      <c r="A52" s="560"/>
      <c r="B52" s="57" t="s">
        <v>957</v>
      </c>
      <c r="J52" s="22"/>
    </row>
    <row r="53" spans="1:10" ht="12" customHeight="1">
      <c r="A53" s="560"/>
      <c r="B53" s="57" t="s">
        <v>388</v>
      </c>
      <c r="J53" s="22"/>
    </row>
    <row r="54" spans="1:10" ht="12" customHeight="1">
      <c r="A54" s="560"/>
      <c r="B54" s="244" t="s">
        <v>1006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987</v>
      </c>
    </row>
    <row r="57" spans="1:10" ht="18" customHeight="1">
      <c r="A57" s="559">
        <v>31</v>
      </c>
      <c r="B57" s="107" t="s">
        <v>907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908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844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992</v>
      </c>
      <c r="J62" s="248" t="s">
        <v>844</v>
      </c>
    </row>
    <row r="63" spans="1:10" s="118" customFormat="1" ht="14.25" customHeight="1">
      <c r="B63" s="314"/>
      <c r="C63" s="328"/>
      <c r="D63" s="366"/>
      <c r="E63" s="366"/>
      <c r="F63" s="366"/>
      <c r="G63" s="366"/>
      <c r="H63" s="366"/>
      <c r="I63" s="366"/>
      <c r="J63" s="351"/>
    </row>
    <row r="64" spans="1:10" s="118" customFormat="1" ht="14.25" customHeight="1">
      <c r="A64" s="577" t="s">
        <v>94</v>
      </c>
      <c r="B64" s="577"/>
      <c r="C64" s="257"/>
      <c r="D64" s="257"/>
      <c r="E64" s="257"/>
      <c r="F64" s="257"/>
      <c r="G64" s="257"/>
      <c r="H64" s="257"/>
      <c r="I64" s="257"/>
      <c r="J64" s="476" t="s">
        <v>97</v>
      </c>
    </row>
    <row r="65" spans="1:10" s="118" customFormat="1" ht="14.25" customHeight="1">
      <c r="A65" s="75"/>
      <c r="B65" s="75"/>
      <c r="J65" s="75"/>
    </row>
    <row r="66" spans="1:10" s="118" customFormat="1" ht="14.25" customHeight="1">
      <c r="A66" s="508" t="s">
        <v>275</v>
      </c>
      <c r="B66" s="285"/>
      <c r="C66" s="451">
        <v>247.82608695652175</v>
      </c>
      <c r="D66" s="451">
        <v>285.89999999999998</v>
      </c>
      <c r="E66" s="451">
        <v>438</v>
      </c>
      <c r="F66" s="451">
        <v>468</v>
      </c>
      <c r="G66" s="493">
        <v>485</v>
      </c>
      <c r="H66" s="493">
        <v>498</v>
      </c>
      <c r="I66" s="493">
        <v>498</v>
      </c>
      <c r="J66" s="509" t="s">
        <v>276</v>
      </c>
    </row>
    <row r="67" spans="1:10" s="118" customFormat="1" ht="14.25" customHeight="1">
      <c r="A67" s="326" t="s">
        <v>267</v>
      </c>
      <c r="B67" s="285"/>
      <c r="C67" s="451">
        <v>242.2</v>
      </c>
      <c r="D67" s="451">
        <v>304.60000000000002</v>
      </c>
      <c r="E67" s="451">
        <v>382.73099999999999</v>
      </c>
      <c r="F67" s="451">
        <v>417.62700000000001</v>
      </c>
      <c r="G67" s="493">
        <v>435.84300000000002</v>
      </c>
      <c r="H67" s="493">
        <v>454.2589014084507</v>
      </c>
      <c r="I67" s="493">
        <v>466.53616901408446</v>
      </c>
      <c r="J67" s="312" t="s">
        <v>268</v>
      </c>
    </row>
    <row r="68" spans="1:10" s="118" customFormat="1" ht="14.25" customHeight="1">
      <c r="A68" s="508" t="s">
        <v>67</v>
      </c>
      <c r="B68" s="285"/>
      <c r="C68" s="499">
        <v>336.5</v>
      </c>
      <c r="D68" s="499">
        <v>396.8</v>
      </c>
      <c r="E68" s="499">
        <v>427.8</v>
      </c>
      <c r="F68" s="499">
        <v>445.4</v>
      </c>
      <c r="G68" s="499">
        <v>449.75523793531841</v>
      </c>
      <c r="H68" s="499">
        <v>464.83018558532387</v>
      </c>
      <c r="I68" s="499">
        <v>464.88661098528507</v>
      </c>
      <c r="J68" s="509" t="s">
        <v>26</v>
      </c>
    </row>
    <row r="69" spans="1:10" s="118" customFormat="1" ht="14.25" customHeight="1">
      <c r="A69" s="508" t="s">
        <v>54</v>
      </c>
      <c r="B69" s="285"/>
      <c r="C69" s="494">
        <v>268</v>
      </c>
      <c r="D69" s="494">
        <v>355</v>
      </c>
      <c r="E69" s="264">
        <v>365</v>
      </c>
      <c r="F69" s="493">
        <v>350</v>
      </c>
      <c r="G69" s="493">
        <v>380</v>
      </c>
      <c r="H69" s="493">
        <v>375</v>
      </c>
      <c r="I69" s="493">
        <v>400</v>
      </c>
      <c r="J69" s="509" t="s">
        <v>55</v>
      </c>
    </row>
    <row r="70" spans="1:10" s="118" customFormat="1" ht="14.25" customHeight="1">
      <c r="A70" s="508" t="s">
        <v>5</v>
      </c>
      <c r="B70" s="285"/>
      <c r="C70" s="451">
        <v>344.33291601562502</v>
      </c>
      <c r="D70" s="451">
        <v>341.68668945312498</v>
      </c>
      <c r="E70" s="493">
        <v>359.28822265625001</v>
      </c>
      <c r="F70" s="493">
        <v>366.30731640624998</v>
      </c>
      <c r="G70" s="493">
        <v>371.18190429687502</v>
      </c>
      <c r="H70" s="493">
        <v>370.40114257812502</v>
      </c>
      <c r="I70" s="493">
        <v>374.72898046875002</v>
      </c>
      <c r="J70" s="509" t="s">
        <v>6</v>
      </c>
    </row>
    <row r="71" spans="1:10" s="118" customFormat="1" ht="14.25" customHeight="1">
      <c r="A71" s="508" t="s">
        <v>8</v>
      </c>
      <c r="B71" s="285"/>
      <c r="C71" s="451">
        <v>180</v>
      </c>
      <c r="D71" s="451">
        <v>187.45</v>
      </c>
      <c r="E71" s="451">
        <v>193.63300000000001</v>
      </c>
      <c r="F71" s="451">
        <v>202.31899999999999</v>
      </c>
      <c r="G71" s="451">
        <v>205.346</v>
      </c>
      <c r="H71" s="451">
        <v>200.155</v>
      </c>
      <c r="I71" s="451">
        <v>195.476</v>
      </c>
      <c r="J71" s="509" t="s">
        <v>9</v>
      </c>
    </row>
    <row r="72" spans="1:10" s="118" customFormat="1" ht="14.25" customHeight="1">
      <c r="A72" s="508" t="s">
        <v>108</v>
      </c>
      <c r="B72" s="285"/>
      <c r="C72" s="451">
        <v>122</v>
      </c>
      <c r="D72" s="451">
        <v>135.9</v>
      </c>
      <c r="E72" s="451">
        <v>149.80000000000001</v>
      </c>
      <c r="F72" s="451">
        <v>152.5</v>
      </c>
      <c r="G72" s="493">
        <v>152.30000000000001</v>
      </c>
      <c r="H72" s="493">
        <v>153.9</v>
      </c>
      <c r="I72" s="493">
        <v>153.9</v>
      </c>
      <c r="J72" s="509" t="s">
        <v>95</v>
      </c>
    </row>
    <row r="73" spans="1:10" s="118" customFormat="1" ht="14.25" customHeight="1">
      <c r="A73" s="326" t="s">
        <v>101</v>
      </c>
      <c r="B73" s="285"/>
      <c r="C73" s="451">
        <v>16.5</v>
      </c>
      <c r="D73" s="451">
        <v>27.5</v>
      </c>
      <c r="E73" s="493">
        <v>56.5</v>
      </c>
      <c r="F73" s="493">
        <v>79.3</v>
      </c>
      <c r="G73" s="451">
        <v>110.5</v>
      </c>
      <c r="H73" s="451">
        <v>151.6</v>
      </c>
      <c r="I73" s="451">
        <v>151.6</v>
      </c>
      <c r="J73" s="312" t="s">
        <v>101</v>
      </c>
    </row>
    <row r="74" spans="1:10" s="118" customFormat="1" ht="14.25" customHeight="1">
      <c r="A74" s="508" t="s">
        <v>56</v>
      </c>
      <c r="B74" s="285"/>
      <c r="C74" s="488">
        <v>93</v>
      </c>
      <c r="D74" s="488">
        <v>111</v>
      </c>
      <c r="E74" s="451">
        <v>143.5</v>
      </c>
      <c r="F74" s="451">
        <v>141.70999999999998</v>
      </c>
      <c r="G74" s="451">
        <v>147.59</v>
      </c>
      <c r="H74" s="451">
        <v>142.09148200000001</v>
      </c>
      <c r="I74" s="451">
        <v>142.727799</v>
      </c>
      <c r="J74" s="509" t="s">
        <v>57</v>
      </c>
    </row>
    <row r="75" spans="1:10" s="118" customFormat="1" ht="14.25" customHeight="1">
      <c r="A75" s="326" t="s">
        <v>106</v>
      </c>
      <c r="B75" s="285"/>
      <c r="C75" s="488">
        <v>285.5</v>
      </c>
      <c r="D75" s="488">
        <v>164.357</v>
      </c>
      <c r="E75" s="488">
        <v>150.21299999999999</v>
      </c>
      <c r="F75" s="488">
        <v>166.58850000000001</v>
      </c>
      <c r="G75" s="488">
        <v>161.96129999999999</v>
      </c>
      <c r="H75" s="488">
        <v>133.4845879120879</v>
      </c>
      <c r="I75" s="488">
        <v>120.13612912087912</v>
      </c>
      <c r="J75" s="312" t="s">
        <v>280</v>
      </c>
    </row>
    <row r="76" spans="1:10" s="118" customFormat="1" ht="14.25" customHeight="1">
      <c r="A76" s="508" t="s">
        <v>650</v>
      </c>
      <c r="B76" s="285"/>
      <c r="C76" s="488">
        <v>54.953169000000003</v>
      </c>
      <c r="D76" s="488">
        <v>66.099999999999994</v>
      </c>
      <c r="E76" s="488">
        <v>101.581</v>
      </c>
      <c r="F76" s="488">
        <v>93.068382999999997</v>
      </c>
      <c r="G76" s="493">
        <v>95.957319000000012</v>
      </c>
      <c r="H76" s="493">
        <v>95.957319000000012</v>
      </c>
      <c r="I76" s="493">
        <v>95.957319000000012</v>
      </c>
      <c r="J76" s="509" t="s">
        <v>650</v>
      </c>
    </row>
    <row r="77" spans="1:10" s="118" customFormat="1" ht="14.25" customHeight="1">
      <c r="A77" s="508" t="s">
        <v>10</v>
      </c>
      <c r="B77" s="285"/>
      <c r="C77" s="451">
        <v>84</v>
      </c>
      <c r="D77" s="451">
        <v>98.3</v>
      </c>
      <c r="E77" s="451">
        <v>90.9</v>
      </c>
      <c r="F77" s="451">
        <v>94.7</v>
      </c>
      <c r="G77" s="493">
        <v>94.4</v>
      </c>
      <c r="H77" s="493">
        <v>88.7</v>
      </c>
      <c r="I77" s="493">
        <v>89.526764314247657</v>
      </c>
      <c r="J77" s="509" t="s">
        <v>11</v>
      </c>
    </row>
    <row r="78" spans="1:10" s="118" customFormat="1" ht="14.25" customHeight="1">
      <c r="A78" s="326" t="s">
        <v>271</v>
      </c>
      <c r="B78" s="285"/>
      <c r="C78" s="488">
        <v>44.2</v>
      </c>
      <c r="D78" s="488">
        <v>97.9</v>
      </c>
      <c r="E78" s="493">
        <v>88</v>
      </c>
      <c r="F78" s="493">
        <v>89</v>
      </c>
      <c r="G78" s="451">
        <v>95</v>
      </c>
      <c r="H78" s="451">
        <v>88.4</v>
      </c>
      <c r="I78" s="451">
        <v>88.4</v>
      </c>
      <c r="J78" s="312" t="s">
        <v>272</v>
      </c>
    </row>
    <row r="79" spans="1:10" s="118" customFormat="1" ht="14.25" customHeight="1">
      <c r="A79" s="326" t="s">
        <v>104</v>
      </c>
      <c r="B79" s="285"/>
      <c r="C79" s="451">
        <v>14.651999999999999</v>
      </c>
      <c r="D79" s="451">
        <v>34.4</v>
      </c>
      <c r="E79" s="493">
        <v>60.847999999999999</v>
      </c>
      <c r="F79" s="493">
        <v>93.215000000000003</v>
      </c>
      <c r="G79" s="493">
        <v>68.869</v>
      </c>
      <c r="H79" s="493">
        <v>77.622269918717734</v>
      </c>
      <c r="I79" s="493">
        <v>77.622269918717734</v>
      </c>
      <c r="J79" s="312" t="s">
        <v>104</v>
      </c>
    </row>
    <row r="80" spans="1:10" s="118" customFormat="1" ht="14.25" customHeight="1">
      <c r="A80" s="326" t="s">
        <v>4</v>
      </c>
      <c r="B80" s="285"/>
      <c r="C80" s="451">
        <v>46.241999999999997</v>
      </c>
      <c r="D80" s="451">
        <v>46</v>
      </c>
      <c r="E80" s="493">
        <v>40.299999999999997</v>
      </c>
      <c r="F80" s="493">
        <v>42.4</v>
      </c>
      <c r="G80" s="451">
        <v>45.3</v>
      </c>
      <c r="H80" s="451">
        <v>46.2</v>
      </c>
      <c r="I80" s="451">
        <v>46.2</v>
      </c>
      <c r="J80" s="312" t="s">
        <v>4</v>
      </c>
    </row>
    <row r="81" spans="1:10" s="118" customFormat="1" ht="14.25" customHeight="1">
      <c r="A81" s="508" t="s">
        <v>404</v>
      </c>
      <c r="B81" s="285"/>
      <c r="C81" s="451">
        <v>16.341999999999999</v>
      </c>
      <c r="D81" s="451">
        <v>30.103999999999999</v>
      </c>
      <c r="E81" s="451">
        <v>31.785</v>
      </c>
      <c r="F81" s="451">
        <v>36.048000000000002</v>
      </c>
      <c r="G81" s="493">
        <v>39.747999999999998</v>
      </c>
      <c r="H81" s="493">
        <v>39.734999999999999</v>
      </c>
      <c r="I81" s="493">
        <v>43.854999999999997</v>
      </c>
      <c r="J81" s="509" t="s">
        <v>405</v>
      </c>
    </row>
    <row r="82" spans="1:10" s="118" customFormat="1" ht="14.25" customHeight="1">
      <c r="A82" s="326" t="s">
        <v>96</v>
      </c>
      <c r="B82" s="285"/>
      <c r="C82" s="493">
        <v>58.158000000000001</v>
      </c>
      <c r="D82" s="493">
        <v>56.802</v>
      </c>
      <c r="E82" s="493">
        <v>41.203000000000003</v>
      </c>
      <c r="F82" s="493">
        <v>41.139000000000003</v>
      </c>
      <c r="G82" s="493">
        <v>44.433628746000004</v>
      </c>
      <c r="H82" s="493">
        <v>40.842829157500006</v>
      </c>
      <c r="I82" s="493">
        <v>40.842829157500006</v>
      </c>
      <c r="J82" s="312" t="s">
        <v>96</v>
      </c>
    </row>
    <row r="83" spans="1:10" s="118" customFormat="1" ht="14.25" customHeight="1">
      <c r="A83" s="75"/>
      <c r="J83" s="75"/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4"/>
      <c r="B105" s="57" t="s">
        <v>957</v>
      </c>
      <c r="C105" s="190"/>
      <c r="J105" s="22"/>
    </row>
    <row r="106" spans="1:10" ht="12" customHeight="1">
      <c r="A106" s="4"/>
      <c r="B106" s="57" t="s">
        <v>388</v>
      </c>
      <c r="J106" s="22"/>
    </row>
    <row r="107" spans="1:10" ht="12" customHeight="1">
      <c r="A107" s="4"/>
      <c r="B107" s="244" t="s">
        <v>1006</v>
      </c>
    </row>
    <row r="108" spans="1:10" ht="12" customHeight="1">
      <c r="A108" s="4"/>
      <c r="B108" s="154"/>
    </row>
  </sheetData>
  <mergeCells count="4">
    <mergeCell ref="A3:A4"/>
    <mergeCell ref="A51:A54"/>
    <mergeCell ref="A64:B64"/>
    <mergeCell ref="A57:A58"/>
  </mergeCells>
  <hyperlinks>
    <hyperlink ref="J3" location="'Inhoudsopgave Zuivel in cijfers'!A1" display="Terug naar inhoudsopgave" xr:uid="{96E0642D-5295-474E-9BF2-EBA7EA83FF06}"/>
    <hyperlink ref="J4" location="'Inhoudsopgave Zuivel in cijfers'!A1" display="Back to table of contents" xr:uid="{C7A67EE6-7103-40D7-8A32-9DDD017B5AC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BBD25B"/>
  </sheetPr>
  <dimension ref="A1:J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987</v>
      </c>
    </row>
    <row r="3" spans="1:10" ht="18" customHeight="1">
      <c r="A3" s="559">
        <v>32</v>
      </c>
      <c r="B3" s="107" t="s">
        <v>389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41" t="s">
        <v>390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844</v>
      </c>
    </row>
    <row r="9" spans="1:10" s="118" customFormat="1" ht="14.25" customHeight="1"/>
    <row r="10" spans="1:10" s="118" customFormat="1" ht="14.25" customHeight="1">
      <c r="A10" s="258" t="s">
        <v>769</v>
      </c>
      <c r="B10" s="349"/>
      <c r="C10" s="283">
        <v>1785.2894680000006</v>
      </c>
      <c r="D10" s="283">
        <v>2016.1564529999998</v>
      </c>
      <c r="E10" s="283">
        <v>2107.0163960000004</v>
      </c>
      <c r="F10" s="283">
        <v>2147.3852229999998</v>
      </c>
      <c r="G10" s="283">
        <v>2104.5334130000001</v>
      </c>
      <c r="H10" s="283">
        <v>2080.6343088629915</v>
      </c>
      <c r="I10" s="283">
        <v>2123.2488914289211</v>
      </c>
      <c r="J10" s="246" t="s">
        <v>769</v>
      </c>
    </row>
    <row r="11" spans="1:10" s="118" customFormat="1" ht="14.25" customHeight="1">
      <c r="A11" s="35"/>
      <c r="B11" s="65"/>
      <c r="C11" s="281"/>
      <c r="D11" s="281"/>
      <c r="E11" s="281"/>
      <c r="F11" s="281"/>
      <c r="G11" s="281"/>
      <c r="H11" s="281"/>
      <c r="I11" s="281"/>
      <c r="J11" s="36"/>
    </row>
    <row r="12" spans="1:10" s="118" customFormat="1" ht="14.25" customHeight="1">
      <c r="A12" s="35" t="s">
        <v>14</v>
      </c>
      <c r="B12" s="65"/>
      <c r="C12" s="281">
        <v>433.91999999999996</v>
      </c>
      <c r="D12" s="281">
        <v>496.17</v>
      </c>
      <c r="E12" s="281">
        <v>480.15000000000003</v>
      </c>
      <c r="F12" s="281">
        <v>485.28</v>
      </c>
      <c r="G12" s="281">
        <v>448.3</v>
      </c>
      <c r="H12" s="281">
        <v>444.71000000000004</v>
      </c>
      <c r="I12" s="281">
        <v>452.15351453722127</v>
      </c>
      <c r="J12" s="36" t="s">
        <v>93</v>
      </c>
    </row>
    <row r="13" spans="1:10" s="118" customFormat="1" ht="14.25" customHeight="1">
      <c r="A13" s="35" t="s">
        <v>15</v>
      </c>
      <c r="B13" s="65"/>
      <c r="C13" s="281">
        <v>409.06</v>
      </c>
      <c r="D13" s="281">
        <v>421.35</v>
      </c>
      <c r="E13" s="281">
        <v>400.46000000000004</v>
      </c>
      <c r="F13" s="281">
        <v>399.2</v>
      </c>
      <c r="G13" s="281">
        <v>393.07000000000005</v>
      </c>
      <c r="H13" s="281">
        <v>391.89</v>
      </c>
      <c r="I13" s="281">
        <v>387.04687908376769</v>
      </c>
      <c r="J13" s="36" t="s">
        <v>16</v>
      </c>
    </row>
    <row r="14" spans="1:10" s="118" customFormat="1" ht="14.25" customHeight="1">
      <c r="A14" s="35" t="s">
        <v>37</v>
      </c>
      <c r="B14" s="65"/>
      <c r="C14" s="299">
        <v>135.1</v>
      </c>
      <c r="D14" s="299">
        <v>190.49</v>
      </c>
      <c r="E14" s="299">
        <v>253.8</v>
      </c>
      <c r="F14" s="299">
        <v>267.7</v>
      </c>
      <c r="G14" s="299">
        <v>278.60000000000002</v>
      </c>
      <c r="H14" s="299">
        <v>272.2</v>
      </c>
      <c r="I14" s="299">
        <v>276.2</v>
      </c>
      <c r="J14" s="36" t="s">
        <v>38</v>
      </c>
    </row>
    <row r="15" spans="1:10" s="118" customFormat="1" ht="14.25" customHeight="1">
      <c r="A15" s="35" t="s">
        <v>31</v>
      </c>
      <c r="B15" s="65"/>
      <c r="C15" s="281">
        <v>121.84</v>
      </c>
      <c r="D15" s="281">
        <v>174.15</v>
      </c>
      <c r="E15" s="281">
        <v>214.97</v>
      </c>
      <c r="F15" s="281">
        <v>234.29000000000002</v>
      </c>
      <c r="G15" s="281">
        <v>222.65</v>
      </c>
      <c r="H15" s="281">
        <v>238.6</v>
      </c>
      <c r="I15" s="281">
        <v>259.58682684000502</v>
      </c>
      <c r="J15" s="36" t="s">
        <v>32</v>
      </c>
    </row>
    <row r="16" spans="1:10" s="118" customFormat="1" ht="14.25" customHeight="1">
      <c r="A16" s="258" t="s">
        <v>60</v>
      </c>
      <c r="B16" s="349"/>
      <c r="C16" s="283">
        <v>179.297068</v>
      </c>
      <c r="D16" s="283">
        <v>217.35</v>
      </c>
      <c r="E16" s="283">
        <v>215.86193799999998</v>
      </c>
      <c r="F16" s="283">
        <v>205.59331699999998</v>
      </c>
      <c r="G16" s="283">
        <v>218.734317</v>
      </c>
      <c r="H16" s="283">
        <v>200.67225786299167</v>
      </c>
      <c r="I16" s="283">
        <v>195.26844051924851</v>
      </c>
      <c r="J16" s="246" t="s">
        <v>70</v>
      </c>
    </row>
    <row r="17" spans="1:10" s="118" customFormat="1" ht="14.25" customHeight="1">
      <c r="A17" s="35" t="s">
        <v>61</v>
      </c>
      <c r="B17" s="65"/>
      <c r="C17" s="281">
        <v>121.5324</v>
      </c>
      <c r="D17" s="281">
        <v>109.95393900000001</v>
      </c>
      <c r="E17" s="281">
        <v>112.35</v>
      </c>
      <c r="F17" s="281">
        <v>122.83</v>
      </c>
      <c r="G17" s="281">
        <v>109.73</v>
      </c>
      <c r="H17" s="281">
        <v>107.89</v>
      </c>
      <c r="I17" s="281">
        <v>119.80999999999999</v>
      </c>
      <c r="J17" s="36" t="s">
        <v>17</v>
      </c>
    </row>
    <row r="18" spans="1:10" s="118" customFormat="1" ht="14.25" customHeight="1">
      <c r="A18" s="35" t="s">
        <v>27</v>
      </c>
      <c r="B18" s="65"/>
      <c r="C18" s="281">
        <v>33.4</v>
      </c>
      <c r="D18" s="281">
        <v>44.2</v>
      </c>
      <c r="E18" s="281">
        <v>74.7</v>
      </c>
      <c r="F18" s="281">
        <v>72.7</v>
      </c>
      <c r="G18" s="281">
        <v>81.5</v>
      </c>
      <c r="H18" s="281">
        <v>85.1</v>
      </c>
      <c r="I18" s="281">
        <v>95.8</v>
      </c>
      <c r="J18" s="36" t="s">
        <v>28</v>
      </c>
    </row>
    <row r="19" spans="1:10" s="118" customFormat="1" ht="14.25" customHeight="1">
      <c r="A19" s="35" t="s">
        <v>22</v>
      </c>
      <c r="B19" s="65"/>
      <c r="C19" s="281">
        <v>106.89</v>
      </c>
      <c r="D19" s="281">
        <v>95.5</v>
      </c>
      <c r="E19" s="281">
        <v>93.12</v>
      </c>
      <c r="F19" s="281">
        <v>91.46</v>
      </c>
      <c r="G19" s="281">
        <v>93.3</v>
      </c>
      <c r="H19" s="281">
        <v>93.28</v>
      </c>
      <c r="I19" s="281">
        <v>91.423866281962006</v>
      </c>
      <c r="J19" s="36" t="s">
        <v>23</v>
      </c>
    </row>
    <row r="20" spans="1:10" s="118" customFormat="1" ht="14.25" customHeight="1">
      <c r="A20" s="35" t="s">
        <v>33</v>
      </c>
      <c r="B20" s="65"/>
      <c r="C20" s="281">
        <v>44.77</v>
      </c>
      <c r="D20" s="281">
        <v>54.654513999999999</v>
      </c>
      <c r="E20" s="281">
        <v>51.324958000000002</v>
      </c>
      <c r="F20" s="281">
        <v>52.891406000000003</v>
      </c>
      <c r="G20" s="281">
        <v>49.104596000000001</v>
      </c>
      <c r="H20" s="281">
        <v>47.136550999999997</v>
      </c>
      <c r="I20" s="281">
        <v>47.719574999999999</v>
      </c>
      <c r="J20" s="36" t="s">
        <v>33</v>
      </c>
    </row>
    <row r="21" spans="1:10" s="118" customFormat="1" ht="14.25" customHeight="1">
      <c r="A21" s="35" t="s">
        <v>29</v>
      </c>
      <c r="B21" s="65"/>
      <c r="C21" s="281">
        <v>33.183</v>
      </c>
      <c r="D21" s="281">
        <v>33.898000000000003</v>
      </c>
      <c r="E21" s="281">
        <v>36.518000000000001</v>
      </c>
      <c r="F21" s="281">
        <v>38.399000000000001</v>
      </c>
      <c r="G21" s="281">
        <v>36.875999999999998</v>
      </c>
      <c r="H21" s="281">
        <v>34.389000000000003</v>
      </c>
      <c r="I21" s="281">
        <v>33.46</v>
      </c>
      <c r="J21" s="36" t="s">
        <v>30</v>
      </c>
    </row>
    <row r="22" spans="1:10" s="118" customFormat="1" ht="14.25" customHeight="1">
      <c r="A22" s="35" t="s">
        <v>66</v>
      </c>
      <c r="B22" s="65"/>
      <c r="C22" s="281">
        <v>33.207000000000001</v>
      </c>
      <c r="D22" s="281">
        <v>39.299999999999997</v>
      </c>
      <c r="E22" s="281">
        <v>34.721499999999999</v>
      </c>
      <c r="F22" s="281">
        <v>34.921499999999995</v>
      </c>
      <c r="G22" s="281">
        <v>33.721499999999999</v>
      </c>
      <c r="H22" s="281">
        <v>34.421499999999995</v>
      </c>
      <c r="I22" s="281">
        <v>33.252826885116463</v>
      </c>
      <c r="J22" s="36" t="s">
        <v>109</v>
      </c>
    </row>
    <row r="23" spans="1:10" s="118" customFormat="1" ht="14.25" customHeight="1">
      <c r="A23" s="35" t="s">
        <v>36</v>
      </c>
      <c r="B23" s="65"/>
      <c r="C23" s="281">
        <v>27.18</v>
      </c>
      <c r="D23" s="281">
        <v>32.29</v>
      </c>
      <c r="E23" s="281">
        <v>30.45</v>
      </c>
      <c r="F23" s="281">
        <v>31.82</v>
      </c>
      <c r="G23" s="281">
        <v>31.49</v>
      </c>
      <c r="H23" s="281">
        <v>27.48</v>
      </c>
      <c r="I23" s="281">
        <v>31.520000000000003</v>
      </c>
      <c r="J23" s="36" t="s">
        <v>36</v>
      </c>
    </row>
    <row r="24" spans="1:10" s="118" customFormat="1" ht="14.25" customHeight="1">
      <c r="A24" s="35" t="s">
        <v>18</v>
      </c>
      <c r="B24" s="65"/>
      <c r="C24" s="281">
        <v>31</v>
      </c>
      <c r="D24" s="281">
        <v>32.56</v>
      </c>
      <c r="E24" s="281">
        <v>34.409999999999997</v>
      </c>
      <c r="F24" s="281">
        <v>31.93</v>
      </c>
      <c r="G24" s="281">
        <v>34.450000000000003</v>
      </c>
      <c r="H24" s="281">
        <v>29.08</v>
      </c>
      <c r="I24" s="281">
        <v>22.663447192775813</v>
      </c>
      <c r="J24" s="36" t="s">
        <v>19</v>
      </c>
    </row>
    <row r="25" spans="1:10" s="118" customFormat="1" ht="14.25" customHeight="1">
      <c r="A25" s="35" t="s">
        <v>24</v>
      </c>
      <c r="B25" s="65"/>
      <c r="C25" s="281">
        <v>20.010000000000002</v>
      </c>
      <c r="D25" s="281">
        <v>17.169999999999998</v>
      </c>
      <c r="E25" s="281">
        <v>16.59</v>
      </c>
      <c r="F25" s="281">
        <v>16.899999999999999</v>
      </c>
      <c r="G25" s="281">
        <v>17.34</v>
      </c>
      <c r="H25" s="281">
        <v>19.11</v>
      </c>
      <c r="I25" s="281">
        <v>21.41539381854437</v>
      </c>
      <c r="J25" s="36" t="s">
        <v>25</v>
      </c>
    </row>
    <row r="26" spans="1:10" s="118" customFormat="1" ht="14.25" customHeight="1">
      <c r="A26" s="35" t="s">
        <v>63</v>
      </c>
      <c r="B26" s="65"/>
      <c r="C26" s="281">
        <v>8.11</v>
      </c>
      <c r="D26" s="281">
        <v>13.62</v>
      </c>
      <c r="E26" s="281">
        <v>13.35</v>
      </c>
      <c r="F26" s="281">
        <v>14.34</v>
      </c>
      <c r="G26" s="281">
        <v>10.18</v>
      </c>
      <c r="H26" s="281">
        <v>10.58</v>
      </c>
      <c r="I26" s="281">
        <v>13.322610261026101</v>
      </c>
      <c r="J26" s="36" t="s">
        <v>53</v>
      </c>
    </row>
    <row r="27" spans="1:10" s="118" customFormat="1" ht="14.25" customHeight="1">
      <c r="A27" s="35" t="s">
        <v>64</v>
      </c>
      <c r="B27" s="65"/>
      <c r="C27" s="281">
        <v>9.75</v>
      </c>
      <c r="D27" s="281">
        <v>11.2</v>
      </c>
      <c r="E27" s="281">
        <v>8.86</v>
      </c>
      <c r="F27" s="281">
        <v>10.220000000000001</v>
      </c>
      <c r="G27" s="281">
        <v>9.48</v>
      </c>
      <c r="H27" s="281">
        <v>8.93</v>
      </c>
      <c r="I27" s="281">
        <v>9.3475286259541974</v>
      </c>
      <c r="J27" s="36" t="s">
        <v>43</v>
      </c>
    </row>
    <row r="28" spans="1:10" s="118" customFormat="1" ht="14.25" customHeight="1">
      <c r="A28" s="35" t="s">
        <v>34</v>
      </c>
      <c r="B28" s="65"/>
      <c r="C28" s="281">
        <v>10.45</v>
      </c>
      <c r="D28" s="281">
        <v>5.99</v>
      </c>
      <c r="E28" s="281">
        <v>8.6300000000000008</v>
      </c>
      <c r="F28" s="281">
        <v>9.19</v>
      </c>
      <c r="G28" s="281">
        <v>9.2200000000000006</v>
      </c>
      <c r="H28" s="281">
        <v>9.26</v>
      </c>
      <c r="I28" s="281">
        <v>8.4500000000000011</v>
      </c>
      <c r="J28" s="36" t="s">
        <v>35</v>
      </c>
    </row>
    <row r="29" spans="1:10" s="118" customFormat="1" ht="14.25" customHeight="1">
      <c r="A29" s="35" t="s">
        <v>51</v>
      </c>
      <c r="B29" s="65"/>
      <c r="C29" s="281">
        <v>6.08</v>
      </c>
      <c r="D29" s="281">
        <v>6.82</v>
      </c>
      <c r="E29" s="281">
        <v>8.1999999999999993</v>
      </c>
      <c r="F29" s="281">
        <v>9.33</v>
      </c>
      <c r="G29" s="281">
        <v>9.09</v>
      </c>
      <c r="H29" s="281">
        <v>8.48</v>
      </c>
      <c r="I29" s="281">
        <v>7.53595353339787</v>
      </c>
      <c r="J29" s="36" t="s">
        <v>52</v>
      </c>
    </row>
    <row r="30" spans="1:10" s="118" customFormat="1" ht="14.25" customHeight="1">
      <c r="A30" s="35" t="s">
        <v>49</v>
      </c>
      <c r="B30" s="65"/>
      <c r="C30" s="281">
        <v>6</v>
      </c>
      <c r="D30" s="281">
        <v>5.0999999999999996</v>
      </c>
      <c r="E30" s="281">
        <v>5.12</v>
      </c>
      <c r="F30" s="281">
        <v>5.27</v>
      </c>
      <c r="G30" s="281">
        <v>4.09</v>
      </c>
      <c r="H30" s="281">
        <v>4.83</v>
      </c>
      <c r="I30" s="281">
        <v>4.5999999999999996</v>
      </c>
      <c r="J30" s="36" t="s">
        <v>50</v>
      </c>
    </row>
    <row r="31" spans="1:10" s="118" customFormat="1" ht="14.25" customHeight="1">
      <c r="A31" s="35" t="s">
        <v>40</v>
      </c>
      <c r="B31" s="65"/>
      <c r="C31" s="281">
        <v>5.18</v>
      </c>
      <c r="D31" s="281">
        <v>6.27</v>
      </c>
      <c r="E31" s="281">
        <v>3.21</v>
      </c>
      <c r="F31" s="281">
        <v>3.33</v>
      </c>
      <c r="G31" s="281">
        <v>3.08</v>
      </c>
      <c r="H31" s="281">
        <v>2.5499999999999998</v>
      </c>
      <c r="I31" s="281">
        <v>3.6199999999999997</v>
      </c>
      <c r="J31" s="36" t="s">
        <v>41</v>
      </c>
    </row>
    <row r="32" spans="1:10" s="118" customFormat="1" ht="14.25" customHeight="1">
      <c r="A32" s="35" t="s">
        <v>509</v>
      </c>
      <c r="B32" s="65"/>
      <c r="C32" s="281">
        <v>3.4</v>
      </c>
      <c r="D32" s="281">
        <v>3.66</v>
      </c>
      <c r="E32" s="281">
        <v>4.26</v>
      </c>
      <c r="F32" s="281">
        <v>3.52</v>
      </c>
      <c r="G32" s="281">
        <v>4.0599999999999996</v>
      </c>
      <c r="H32" s="281">
        <v>4.17</v>
      </c>
      <c r="I32" s="281">
        <v>3.274547368421052</v>
      </c>
      <c r="J32" s="36" t="s">
        <v>510</v>
      </c>
    </row>
    <row r="33" spans="1:10" s="118" customFormat="1" ht="14.25" customHeight="1">
      <c r="A33" s="35" t="s">
        <v>20</v>
      </c>
      <c r="B33" s="65"/>
      <c r="C33" s="281">
        <v>2.2000000000000002</v>
      </c>
      <c r="D33" s="281">
        <v>1.2</v>
      </c>
      <c r="E33" s="281">
        <v>2.29</v>
      </c>
      <c r="F33" s="281">
        <v>2.58</v>
      </c>
      <c r="G33" s="281">
        <v>2.7</v>
      </c>
      <c r="H33" s="281">
        <v>2.23</v>
      </c>
      <c r="I33" s="281">
        <v>2.4364814814814819</v>
      </c>
      <c r="J33" s="36" t="s">
        <v>21</v>
      </c>
    </row>
    <row r="34" spans="1:10" s="118" customFormat="1" ht="14.25" customHeight="1">
      <c r="A34" s="35" t="s">
        <v>65</v>
      </c>
      <c r="B34" s="65"/>
      <c r="C34" s="281">
        <v>2.64</v>
      </c>
      <c r="D34" s="281">
        <v>2.2599999999999998</v>
      </c>
      <c r="E34" s="281">
        <v>2.54</v>
      </c>
      <c r="F34" s="281">
        <v>2.63</v>
      </c>
      <c r="G34" s="281">
        <v>2.4670000000000001</v>
      </c>
      <c r="H34" s="281">
        <v>2.2650000000000001</v>
      </c>
      <c r="I34" s="281">
        <v>2.2410000000000001</v>
      </c>
      <c r="J34" s="36" t="s">
        <v>39</v>
      </c>
    </row>
    <row r="35" spans="1:10" s="118" customFormat="1" ht="14.25" customHeight="1">
      <c r="A35" s="35" t="s">
        <v>47</v>
      </c>
      <c r="B35" s="65"/>
      <c r="C35" s="281">
        <v>1.08</v>
      </c>
      <c r="D35" s="281">
        <v>0.97</v>
      </c>
      <c r="E35" s="281">
        <v>1.0900000000000001</v>
      </c>
      <c r="F35" s="281">
        <v>1.02</v>
      </c>
      <c r="G35" s="281">
        <v>1.26</v>
      </c>
      <c r="H35" s="281">
        <v>1.34</v>
      </c>
      <c r="I35" s="281">
        <v>1.06</v>
      </c>
      <c r="J35" s="36" t="s">
        <v>48</v>
      </c>
    </row>
    <row r="36" spans="1:10" s="118" customFormat="1" ht="14.25" customHeight="1">
      <c r="A36" s="35" t="s">
        <v>42</v>
      </c>
      <c r="B36" s="65"/>
      <c r="C36" s="281">
        <v>0.01</v>
      </c>
      <c r="D36" s="281">
        <v>0.03</v>
      </c>
      <c r="E36" s="281">
        <v>0.04</v>
      </c>
      <c r="F36" s="281">
        <v>0.04</v>
      </c>
      <c r="G36" s="281">
        <v>0.04</v>
      </c>
      <c r="H36" s="281">
        <v>0.04</v>
      </c>
      <c r="I36" s="281">
        <v>0.04</v>
      </c>
      <c r="J36" s="36" t="s">
        <v>42</v>
      </c>
    </row>
    <row r="37" spans="1:10" s="118" customFormat="1" ht="14.25" customHeight="1">
      <c r="A37" s="35" t="s">
        <v>44</v>
      </c>
      <c r="B37" s="65"/>
      <c r="C37" s="281" t="s">
        <v>62</v>
      </c>
      <c r="D37" s="506" t="s">
        <v>62</v>
      </c>
      <c r="E37" s="506" t="s">
        <v>62</v>
      </c>
      <c r="F37" s="506" t="s">
        <v>62</v>
      </c>
      <c r="G37" s="506" t="s">
        <v>62</v>
      </c>
      <c r="H37" s="506" t="s">
        <v>62</v>
      </c>
      <c r="I37" s="506" t="s">
        <v>62</v>
      </c>
      <c r="J37" s="36" t="s">
        <v>45</v>
      </c>
    </row>
    <row r="38" spans="1:10" s="118" customFormat="1" ht="14.25" customHeight="1">
      <c r="A38" s="75" t="s">
        <v>46</v>
      </c>
      <c r="B38" s="285"/>
      <c r="C38" s="281" t="s">
        <v>62</v>
      </c>
      <c r="D38" s="506" t="s">
        <v>62</v>
      </c>
      <c r="E38" s="506" t="s">
        <v>62</v>
      </c>
      <c r="F38" s="506" t="s">
        <v>62</v>
      </c>
      <c r="G38" s="506" t="s">
        <v>62</v>
      </c>
      <c r="H38" s="506" t="s">
        <v>62</v>
      </c>
      <c r="I38" s="506" t="s">
        <v>62</v>
      </c>
      <c r="J38" s="36" t="s">
        <v>46</v>
      </c>
    </row>
    <row r="39" spans="1:10" s="118" customFormat="1" ht="14.25" customHeight="1">
      <c r="A39" s="75"/>
      <c r="B39" s="285"/>
      <c r="C39" s="281"/>
      <c r="D39" s="281"/>
      <c r="E39" s="281"/>
      <c r="F39" s="281"/>
      <c r="G39" s="281"/>
      <c r="H39" s="281"/>
      <c r="I39" s="281"/>
      <c r="J39" s="36"/>
    </row>
    <row r="40" spans="1:10" s="118" customFormat="1" ht="14.25" customHeight="1">
      <c r="A40" s="258" t="s">
        <v>94</v>
      </c>
      <c r="B40" s="349"/>
      <c r="C40" s="301"/>
      <c r="D40" s="301"/>
      <c r="E40" s="301"/>
      <c r="F40" s="301"/>
      <c r="G40" s="301"/>
      <c r="H40" s="301"/>
      <c r="I40" s="301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508" t="s">
        <v>104</v>
      </c>
      <c r="B42" s="285"/>
      <c r="C42" s="451">
        <v>4162</v>
      </c>
      <c r="D42" s="451">
        <v>5035</v>
      </c>
      <c r="E42" s="451">
        <v>5850</v>
      </c>
      <c r="F42" s="451">
        <v>6100</v>
      </c>
      <c r="G42" s="451">
        <v>6300</v>
      </c>
      <c r="H42" s="451">
        <v>6500</v>
      </c>
      <c r="I42" s="451">
        <v>6750</v>
      </c>
      <c r="J42" s="312" t="s">
        <v>104</v>
      </c>
    </row>
    <row r="43" spans="1:10" s="118" customFormat="1" ht="14.25" customHeight="1">
      <c r="A43" s="508" t="s">
        <v>288</v>
      </c>
      <c r="B43" s="285"/>
      <c r="C43" s="495">
        <v>731.13973999999996</v>
      </c>
      <c r="D43" s="495">
        <v>1056.0724299999999</v>
      </c>
      <c r="E43" s="495">
        <v>1187.45668</v>
      </c>
      <c r="F43" s="451">
        <v>1160.9419399999999</v>
      </c>
      <c r="G43" s="451">
        <v>1195.4711299999999</v>
      </c>
      <c r="H43" s="451">
        <v>1195.4711299999999</v>
      </c>
      <c r="I43" s="451">
        <v>1195.4711299999999</v>
      </c>
      <c r="J43" s="312" t="s">
        <v>288</v>
      </c>
    </row>
    <row r="44" spans="1:10" s="118" customFormat="1" ht="14.25" customHeight="1">
      <c r="A44" s="508" t="s">
        <v>72</v>
      </c>
      <c r="B44" s="285"/>
      <c r="C44" s="451">
        <v>709.40599999999995</v>
      </c>
      <c r="D44" s="451">
        <v>838.92770657003007</v>
      </c>
      <c r="E44" s="451">
        <v>904.51217375596002</v>
      </c>
      <c r="F44" s="451">
        <v>973.36477396774001</v>
      </c>
      <c r="G44" s="451">
        <v>935.63632140825007</v>
      </c>
      <c r="H44" s="451">
        <v>933.83011659091005</v>
      </c>
      <c r="I44" s="451">
        <v>959.36056313636004</v>
      </c>
      <c r="J44" s="312" t="s">
        <v>98</v>
      </c>
    </row>
    <row r="45" spans="1:10" s="118" customFormat="1" ht="14.25" customHeight="1">
      <c r="A45" s="508" t="s">
        <v>54</v>
      </c>
      <c r="B45" s="285"/>
      <c r="C45" s="493">
        <v>441</v>
      </c>
      <c r="D45" s="493">
        <v>594</v>
      </c>
      <c r="E45" s="493">
        <v>525</v>
      </c>
      <c r="F45" s="493">
        <v>500</v>
      </c>
      <c r="G45" s="493">
        <v>470</v>
      </c>
      <c r="H45" s="493">
        <v>500</v>
      </c>
      <c r="I45" s="493">
        <v>510</v>
      </c>
      <c r="J45" s="509" t="s">
        <v>55</v>
      </c>
    </row>
    <row r="46" spans="1:10" s="118" customFormat="1" ht="14.25" customHeight="1">
      <c r="A46" s="508" t="s">
        <v>105</v>
      </c>
      <c r="B46" s="285"/>
      <c r="C46" s="493">
        <v>206.8</v>
      </c>
      <c r="D46" s="493">
        <v>256</v>
      </c>
      <c r="E46" s="451">
        <v>271.48797630000001</v>
      </c>
      <c r="F46" s="451">
        <v>279.60000000000002</v>
      </c>
      <c r="G46" s="451">
        <v>285</v>
      </c>
      <c r="H46" s="451">
        <v>315.8</v>
      </c>
      <c r="I46" s="451">
        <v>322.7</v>
      </c>
      <c r="J46" s="509" t="s">
        <v>102</v>
      </c>
    </row>
    <row r="47" spans="1:10" s="118" customFormat="1" ht="14.25" customHeight="1">
      <c r="A47" s="508" t="s">
        <v>67</v>
      </c>
      <c r="B47" s="285"/>
      <c r="C47" s="451">
        <v>119.7</v>
      </c>
      <c r="D47" s="451">
        <v>149.92918116815767</v>
      </c>
      <c r="E47" s="451">
        <v>194.27314795574901</v>
      </c>
      <c r="F47" s="451">
        <v>199.50140698450511</v>
      </c>
      <c r="G47" s="451">
        <v>214.14269343328417</v>
      </c>
      <c r="H47" s="451">
        <v>208.56461889684149</v>
      </c>
      <c r="I47" s="451">
        <v>200.94372887370326</v>
      </c>
      <c r="J47" s="312" t="s">
        <v>26</v>
      </c>
    </row>
    <row r="48" spans="1:10" s="118" customFormat="1" ht="14.25" customHeight="1">
      <c r="A48" s="508" t="s">
        <v>267</v>
      </c>
      <c r="B48" s="285"/>
      <c r="C48" s="499">
        <v>98.6</v>
      </c>
      <c r="D48" s="499">
        <v>113.6</v>
      </c>
      <c r="E48" s="499">
        <v>115.84</v>
      </c>
      <c r="F48" s="499">
        <v>119.53</v>
      </c>
      <c r="G48" s="499">
        <v>119.69</v>
      </c>
      <c r="H48" s="499">
        <v>123</v>
      </c>
      <c r="I48" s="499">
        <v>125</v>
      </c>
      <c r="J48" s="509" t="s">
        <v>268</v>
      </c>
    </row>
    <row r="49" spans="1:10" s="118" customFormat="1" ht="14.25" customHeight="1">
      <c r="A49" s="65"/>
      <c r="B49" s="65"/>
      <c r="C49" s="281"/>
      <c r="D49" s="281"/>
      <c r="E49" s="281"/>
      <c r="F49" s="281"/>
      <c r="G49" s="281"/>
      <c r="H49" s="281"/>
      <c r="I49" s="281"/>
      <c r="J49" s="280"/>
    </row>
    <row r="50" spans="1:10" s="118" customFormat="1" ht="10" customHeight="1"/>
    <row r="51" spans="1:10" ht="12" customHeight="1">
      <c r="A51" s="559" t="s">
        <v>1</v>
      </c>
      <c r="B51" s="74" t="s">
        <v>2</v>
      </c>
      <c r="J51" s="56" t="s">
        <v>3</v>
      </c>
    </row>
    <row r="52" spans="1:10" ht="12" customHeight="1">
      <c r="A52" s="560"/>
      <c r="B52" s="57" t="s">
        <v>957</v>
      </c>
      <c r="J52" s="22"/>
    </row>
    <row r="53" spans="1:10" ht="12" customHeight="1">
      <c r="A53" s="560"/>
      <c r="B53" s="57" t="s">
        <v>73</v>
      </c>
      <c r="J53" s="22"/>
    </row>
    <row r="54" spans="1:10" ht="12" customHeight="1">
      <c r="A54" s="560"/>
      <c r="B54" s="244" t="s">
        <v>701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987</v>
      </c>
    </row>
    <row r="57" spans="1:10" ht="18" customHeight="1">
      <c r="A57" s="559">
        <v>32</v>
      </c>
      <c r="B57" s="107" t="s">
        <v>389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390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844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991</v>
      </c>
      <c r="J62" s="248" t="s">
        <v>844</v>
      </c>
    </row>
    <row r="63" spans="1:10" s="118" customFormat="1" ht="14.25" customHeight="1">
      <c r="B63" s="314"/>
      <c r="C63" s="328"/>
      <c r="D63" s="366"/>
      <c r="E63" s="366"/>
      <c r="F63" s="366"/>
      <c r="G63" s="366"/>
      <c r="H63" s="366"/>
      <c r="I63" s="366"/>
      <c r="J63" s="351"/>
    </row>
    <row r="64" spans="1:10" s="118" customFormat="1" ht="14.25" customHeight="1">
      <c r="A64" s="577" t="s">
        <v>94</v>
      </c>
      <c r="B64" s="577"/>
      <c r="C64" s="257"/>
      <c r="D64" s="257"/>
      <c r="E64" s="257"/>
      <c r="F64" s="257"/>
      <c r="G64" s="257"/>
      <c r="H64" s="257"/>
      <c r="I64" s="257"/>
      <c r="J64" s="476" t="s">
        <v>97</v>
      </c>
    </row>
    <row r="65" spans="1:10" s="118" customFormat="1" ht="14.25" customHeight="1">
      <c r="A65" s="35"/>
      <c r="B65" s="35"/>
      <c r="C65" s="112"/>
      <c r="D65" s="112"/>
      <c r="E65" s="112"/>
      <c r="F65" s="112"/>
      <c r="G65" s="112"/>
      <c r="H65" s="112"/>
      <c r="I65" s="112"/>
      <c r="J65" s="36"/>
    </row>
    <row r="66" spans="1:10" s="118" customFormat="1" ht="14.25" customHeight="1">
      <c r="A66" s="508" t="s">
        <v>7</v>
      </c>
      <c r="B66" s="285"/>
      <c r="C66" s="451">
        <v>80.040000000000006</v>
      </c>
      <c r="D66" s="451">
        <v>85.590999999999994</v>
      </c>
      <c r="E66" s="451">
        <v>112.37400000000002</v>
      </c>
      <c r="F66" s="451">
        <v>118.23500000000001</v>
      </c>
      <c r="G66" s="451">
        <v>117.40600000000001</v>
      </c>
      <c r="H66" s="451">
        <v>113.327</v>
      </c>
      <c r="I66" s="451">
        <v>114.90300000000001</v>
      </c>
      <c r="J66" s="509" t="s">
        <v>7</v>
      </c>
    </row>
    <row r="67" spans="1:10" s="118" customFormat="1" ht="14.25" customHeight="1">
      <c r="A67" s="508" t="s">
        <v>101</v>
      </c>
      <c r="B67" s="285"/>
      <c r="C67" s="451">
        <v>50</v>
      </c>
      <c r="D67" s="451">
        <v>98</v>
      </c>
      <c r="E67" s="451">
        <v>110</v>
      </c>
      <c r="F67" s="451">
        <v>108</v>
      </c>
      <c r="G67" s="493">
        <v>109</v>
      </c>
      <c r="H67" s="493">
        <v>109</v>
      </c>
      <c r="I67" s="493">
        <v>110</v>
      </c>
      <c r="J67" s="312" t="s">
        <v>101</v>
      </c>
    </row>
    <row r="68" spans="1:10" s="118" customFormat="1" ht="14.25" customHeight="1">
      <c r="A68" s="508" t="s">
        <v>266</v>
      </c>
      <c r="B68" s="285"/>
      <c r="C68" s="494">
        <v>32.987000000000002</v>
      </c>
      <c r="D68" s="281">
        <v>51.8</v>
      </c>
      <c r="E68" s="498">
        <v>73.7</v>
      </c>
      <c r="F68" s="451">
        <v>78.599999999999994</v>
      </c>
      <c r="G68" s="451">
        <v>84.8</v>
      </c>
      <c r="H68" s="451">
        <v>95.66</v>
      </c>
      <c r="I68" s="451">
        <v>87.080000000000013</v>
      </c>
      <c r="J68" s="509" t="s">
        <v>890</v>
      </c>
    </row>
    <row r="69" spans="1:10" s="118" customFormat="1" ht="14.25" customHeight="1">
      <c r="A69" s="508" t="s">
        <v>107</v>
      </c>
      <c r="B69" s="285"/>
      <c r="C69" s="451">
        <v>78</v>
      </c>
      <c r="D69" s="451">
        <v>83</v>
      </c>
      <c r="E69" s="451">
        <v>85</v>
      </c>
      <c r="F69" s="451">
        <v>82</v>
      </c>
      <c r="G69" s="451">
        <v>82</v>
      </c>
      <c r="H69" s="451">
        <v>81</v>
      </c>
      <c r="I69" s="451">
        <v>81</v>
      </c>
      <c r="J69" s="312" t="s">
        <v>103</v>
      </c>
    </row>
    <row r="70" spans="1:10" s="118" customFormat="1" ht="14.25" customHeight="1">
      <c r="A70" s="508" t="s">
        <v>4</v>
      </c>
      <c r="B70" s="285"/>
      <c r="C70" s="488">
        <v>73.599999999999994</v>
      </c>
      <c r="D70" s="488">
        <v>64.810013000000012</v>
      </c>
      <c r="E70" s="488">
        <v>62.441000000000003</v>
      </c>
      <c r="F70" s="488">
        <v>71.52</v>
      </c>
      <c r="G70" s="488">
        <v>72.67</v>
      </c>
      <c r="H70" s="488">
        <v>75.099999999999994</v>
      </c>
      <c r="I70" s="488">
        <v>67.3</v>
      </c>
      <c r="J70" s="509" t="s">
        <v>4</v>
      </c>
    </row>
    <row r="71" spans="1:10" s="118" customFormat="1" ht="14.25" customHeight="1">
      <c r="A71" s="508" t="s">
        <v>106</v>
      </c>
      <c r="B71" s="285"/>
      <c r="C71" s="451">
        <v>79.5</v>
      </c>
      <c r="D71" s="451">
        <v>102.363</v>
      </c>
      <c r="E71" s="451">
        <v>92.591099999999997</v>
      </c>
      <c r="F71" s="451">
        <v>87.454800000000006</v>
      </c>
      <c r="G71" s="451">
        <v>74.872</v>
      </c>
      <c r="H71" s="451">
        <v>60</v>
      </c>
      <c r="I71" s="451">
        <v>57</v>
      </c>
      <c r="J71" s="312" t="s">
        <v>280</v>
      </c>
    </row>
    <row r="72" spans="1:10" s="118" customFormat="1" ht="14.25" customHeight="1">
      <c r="A72" s="508" t="s">
        <v>5</v>
      </c>
      <c r="B72" s="285"/>
      <c r="C72" s="451">
        <v>103.35915454101563</v>
      </c>
      <c r="D72" s="451">
        <v>98.676988281250004</v>
      </c>
      <c r="E72" s="451">
        <v>48.029717712402345</v>
      </c>
      <c r="F72" s="451">
        <v>54.17306231689453</v>
      </c>
      <c r="G72" s="451">
        <v>53.811461608886717</v>
      </c>
      <c r="H72" s="451">
        <v>45.383925445556642</v>
      </c>
      <c r="I72" s="451">
        <v>42.765573120117189</v>
      </c>
      <c r="J72" s="509" t="s">
        <v>6</v>
      </c>
    </row>
    <row r="73" spans="1:10" s="118" customFormat="1" ht="14.25" customHeight="1">
      <c r="A73" s="508" t="s">
        <v>8</v>
      </c>
      <c r="B73" s="285"/>
      <c r="C73" s="451">
        <v>48.6</v>
      </c>
      <c r="D73" s="451">
        <v>46.844000000000001</v>
      </c>
      <c r="E73" s="451">
        <v>42.725000000000001</v>
      </c>
      <c r="F73" s="451">
        <v>41.325000000000003</v>
      </c>
      <c r="G73" s="451">
        <v>39.700000000000003</v>
      </c>
      <c r="H73" s="451">
        <v>37.71</v>
      </c>
      <c r="I73" s="451">
        <v>42.093000000000004</v>
      </c>
      <c r="J73" s="509" t="s">
        <v>9</v>
      </c>
    </row>
    <row r="74" spans="1:10" s="118" customFormat="1" ht="14.25" customHeight="1">
      <c r="A74" s="508" t="s">
        <v>71</v>
      </c>
      <c r="B74" s="285"/>
      <c r="C74" s="451">
        <v>49.643053299999998</v>
      </c>
      <c r="D74" s="451">
        <v>45.140783585572471</v>
      </c>
      <c r="E74" s="451">
        <v>31.9</v>
      </c>
      <c r="F74" s="451">
        <v>38.5</v>
      </c>
      <c r="G74" s="451">
        <v>45.7</v>
      </c>
      <c r="H74" s="451">
        <v>43.4</v>
      </c>
      <c r="I74" s="451">
        <v>37.528221573519971</v>
      </c>
      <c r="J74" s="509" t="s">
        <v>88</v>
      </c>
    </row>
    <row r="75" spans="1:10" s="118" customFormat="1" ht="14.25" customHeight="1">
      <c r="A75" s="508" t="s">
        <v>275</v>
      </c>
      <c r="B75" s="285"/>
      <c r="C75" s="488">
        <v>15</v>
      </c>
      <c r="D75" s="488">
        <v>19.8</v>
      </c>
      <c r="E75" s="451">
        <v>27</v>
      </c>
      <c r="F75" s="451">
        <v>28.2</v>
      </c>
      <c r="G75" s="451">
        <v>31</v>
      </c>
      <c r="H75" s="451">
        <v>31.5</v>
      </c>
      <c r="I75" s="451">
        <v>31.5</v>
      </c>
      <c r="J75" s="509" t="s">
        <v>276</v>
      </c>
    </row>
    <row r="76" spans="1:10" s="118" customFormat="1" ht="14.25" customHeight="1">
      <c r="A76" s="508" t="s">
        <v>404</v>
      </c>
      <c r="B76" s="285"/>
      <c r="C76" s="451">
        <v>14</v>
      </c>
      <c r="D76" s="451">
        <v>16.564</v>
      </c>
      <c r="E76" s="451">
        <v>19.904</v>
      </c>
      <c r="F76" s="451">
        <v>26.367000000000001</v>
      </c>
      <c r="G76" s="493">
        <v>27.212</v>
      </c>
      <c r="H76" s="493">
        <v>26.259</v>
      </c>
      <c r="I76" s="493">
        <v>31.123000000000001</v>
      </c>
      <c r="J76" s="509" t="s">
        <v>405</v>
      </c>
    </row>
    <row r="77" spans="1:10" s="118" customFormat="1" ht="14.25" customHeight="1">
      <c r="A77" s="508" t="s">
        <v>100</v>
      </c>
      <c r="B77" s="285"/>
      <c r="C77" s="451">
        <v>14.462999999999999</v>
      </c>
      <c r="D77" s="451">
        <v>23.158999999999999</v>
      </c>
      <c r="E77" s="451">
        <v>27.286999999999999</v>
      </c>
      <c r="F77" s="451">
        <v>26.242999999999999</v>
      </c>
      <c r="G77" s="451">
        <v>29.861000000000001</v>
      </c>
      <c r="H77" s="451">
        <v>29.861000000000001</v>
      </c>
      <c r="I77" s="451">
        <v>29.861000000000001</v>
      </c>
      <c r="J77" s="509" t="s">
        <v>100</v>
      </c>
    </row>
    <row r="78" spans="1:10" s="118" customFormat="1" ht="14.25" customHeight="1">
      <c r="A78" s="508" t="s">
        <v>56</v>
      </c>
      <c r="B78" s="285"/>
      <c r="C78" s="493">
        <v>21.086389999999998</v>
      </c>
      <c r="D78" s="493">
        <v>22.373939999999997</v>
      </c>
      <c r="E78" s="493">
        <v>26.025828000000001</v>
      </c>
      <c r="F78" s="493">
        <v>28.972549000000001</v>
      </c>
      <c r="G78" s="493">
        <v>28.050514159999999</v>
      </c>
      <c r="H78" s="493">
        <v>27.402794</v>
      </c>
      <c r="I78" s="493">
        <v>28.019988999999999</v>
      </c>
      <c r="J78" s="312" t="s">
        <v>57</v>
      </c>
    </row>
    <row r="79" spans="1:10" s="118" customFormat="1" ht="14.25" customHeight="1">
      <c r="A79" s="508" t="s">
        <v>271</v>
      </c>
      <c r="B79" s="285"/>
      <c r="C79" s="488">
        <v>12</v>
      </c>
      <c r="D79" s="488">
        <v>20</v>
      </c>
      <c r="E79" s="488">
        <v>16.600000000000001</v>
      </c>
      <c r="F79" s="488">
        <v>15.5</v>
      </c>
      <c r="G79" s="488">
        <v>18</v>
      </c>
      <c r="H79" s="488">
        <v>22.8</v>
      </c>
      <c r="I79" s="488">
        <v>22.8</v>
      </c>
      <c r="J79" s="312" t="s">
        <v>272</v>
      </c>
    </row>
    <row r="80" spans="1:10" s="118" customFormat="1" ht="14.25" customHeight="1">
      <c r="A80" s="508" t="s">
        <v>96</v>
      </c>
      <c r="B80" s="285"/>
      <c r="C80" s="451">
        <v>16.260999999999999</v>
      </c>
      <c r="D80" s="451">
        <v>18.375</v>
      </c>
      <c r="E80" s="451">
        <v>19.060288</v>
      </c>
      <c r="F80" s="451">
        <v>19.192403176634357</v>
      </c>
      <c r="G80" s="451">
        <v>20.267644399999998</v>
      </c>
      <c r="H80" s="451">
        <v>21.650539811999998</v>
      </c>
      <c r="I80" s="451">
        <v>21.650539811999998</v>
      </c>
      <c r="J80" s="509" t="s">
        <v>96</v>
      </c>
    </row>
    <row r="81" spans="1:10" s="118" customFormat="1" ht="14.25" customHeight="1">
      <c r="A81" s="508" t="s">
        <v>10</v>
      </c>
      <c r="B81" s="285"/>
      <c r="C81" s="488">
        <v>11</v>
      </c>
      <c r="D81" s="488">
        <v>19.399999999999999</v>
      </c>
      <c r="E81" s="488">
        <v>20</v>
      </c>
      <c r="F81" s="488">
        <v>18.2</v>
      </c>
      <c r="G81" s="493">
        <v>21.9</v>
      </c>
      <c r="H81" s="493">
        <v>22.1</v>
      </c>
      <c r="I81" s="493">
        <v>19.527513227513225</v>
      </c>
      <c r="J81" s="509" t="s">
        <v>11</v>
      </c>
    </row>
    <row r="82" spans="1:10" s="118" customFormat="1" ht="14.25" customHeight="1">
      <c r="A82" s="508" t="s">
        <v>650</v>
      </c>
      <c r="B82" s="285"/>
      <c r="C82" s="451">
        <v>9.4701450000000005</v>
      </c>
      <c r="D82" s="451">
        <v>12.1</v>
      </c>
      <c r="E82" s="451">
        <v>10.693</v>
      </c>
      <c r="F82" s="451">
        <v>11.993406999999999</v>
      </c>
      <c r="G82" s="451">
        <v>11.824548</v>
      </c>
      <c r="H82" s="451">
        <v>11.824548</v>
      </c>
      <c r="I82" s="451">
        <v>11.824548</v>
      </c>
      <c r="J82" s="509" t="s">
        <v>650</v>
      </c>
    </row>
    <row r="83" spans="1:10" s="118" customFormat="1" ht="14.25" customHeight="1">
      <c r="A83" s="508" t="s">
        <v>108</v>
      </c>
      <c r="B83" s="285"/>
      <c r="C83" s="451">
        <v>8.0253887499999994</v>
      </c>
      <c r="D83" s="451">
        <v>7.3261277499999995</v>
      </c>
      <c r="E83" s="451">
        <v>5.9</v>
      </c>
      <c r="F83" s="451">
        <v>6.8</v>
      </c>
      <c r="G83" s="451">
        <v>8.1</v>
      </c>
      <c r="H83" s="451">
        <v>8.4</v>
      </c>
      <c r="I83" s="451">
        <v>8.4</v>
      </c>
      <c r="J83" s="312" t="s">
        <v>95</v>
      </c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4"/>
      <c r="B105" s="57" t="s">
        <v>957</v>
      </c>
      <c r="C105" s="190"/>
      <c r="J105" s="22"/>
    </row>
    <row r="106" spans="1:10" ht="12" customHeight="1">
      <c r="A106" s="4"/>
      <c r="B106" s="57" t="s">
        <v>73</v>
      </c>
      <c r="J106" s="22"/>
    </row>
    <row r="107" spans="1:10" ht="12" customHeight="1">
      <c r="A107" s="4"/>
      <c r="B107" s="244" t="s">
        <v>701</v>
      </c>
    </row>
    <row r="108" spans="1:10" ht="12" customHeight="1">
      <c r="A108" s="4"/>
    </row>
  </sheetData>
  <mergeCells count="4">
    <mergeCell ref="A57:A58"/>
    <mergeCell ref="A51:A54"/>
    <mergeCell ref="A64:B64"/>
    <mergeCell ref="A3:A4"/>
  </mergeCells>
  <hyperlinks>
    <hyperlink ref="J3" location="'Inhoudsopgave Zuivel in cijfers'!A1" display="Terug naar inhoudsopgave" xr:uid="{B396E931-F21F-40B2-915A-0EEF0E16176E}"/>
    <hyperlink ref="J4" location="'Inhoudsopgave Zuivel in cijfers'!A1" display="Back to table of contents" xr:uid="{E621D5CA-2C53-4170-886B-E0922FAC6C4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BBD25B"/>
  </sheetPr>
  <dimension ref="A1:L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987</v>
      </c>
    </row>
    <row r="3" spans="1:10" ht="18" customHeight="1">
      <c r="A3" s="559">
        <v>33</v>
      </c>
      <c r="B3" s="107" t="s">
        <v>391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41" t="s">
        <v>392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0" s="118" customFormat="1" ht="14.25" customHeight="1"/>
    <row r="6" spans="1:10" s="118" customFormat="1" ht="14.25" customHeight="1"/>
    <row r="7" spans="1:10" s="118" customFormat="1" ht="14.25" customHeight="1"/>
    <row r="8" spans="1:10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844</v>
      </c>
    </row>
    <row r="9" spans="1:10" s="118" customFormat="1" ht="14.25" customHeight="1"/>
    <row r="10" spans="1:10" s="118" customFormat="1" ht="14.25" customHeight="1">
      <c r="A10" s="258" t="s">
        <v>769</v>
      </c>
      <c r="B10" s="349"/>
      <c r="C10" s="283">
        <v>24827.965000000007</v>
      </c>
      <c r="D10" s="283">
        <v>24533.293999999991</v>
      </c>
      <c r="E10" s="283">
        <v>23284.981819999997</v>
      </c>
      <c r="F10" s="283">
        <v>23822.277638274787</v>
      </c>
      <c r="G10" s="283">
        <v>23138.010807999999</v>
      </c>
      <c r="H10" s="283">
        <v>22431.052251000008</v>
      </c>
      <c r="I10" s="283">
        <v>22389.138018293903</v>
      </c>
      <c r="J10" s="246" t="s">
        <v>769</v>
      </c>
    </row>
    <row r="11" spans="1:10" s="118" customFormat="1" ht="14.25" customHeight="1">
      <c r="A11" s="35"/>
      <c r="B11" s="65"/>
      <c r="C11" s="281"/>
      <c r="D11" s="264"/>
      <c r="E11" s="264"/>
      <c r="F11" s="255"/>
      <c r="G11" s="264"/>
      <c r="H11" s="264"/>
      <c r="I11" s="264"/>
      <c r="J11" s="36"/>
    </row>
    <row r="12" spans="1:10" s="118" customFormat="1" ht="14.25" customHeight="1">
      <c r="A12" s="35" t="s">
        <v>14</v>
      </c>
      <c r="B12" s="65"/>
      <c r="C12" s="281">
        <v>5203.3999999999996</v>
      </c>
      <c r="D12" s="264">
        <v>4982.2</v>
      </c>
      <c r="E12" s="264">
        <v>4522.9756499999994</v>
      </c>
      <c r="F12" s="264">
        <v>4565.8639629999998</v>
      </c>
      <c r="G12" s="264">
        <v>4379.6274839999996</v>
      </c>
      <c r="H12" s="264">
        <v>4102.7603319999998</v>
      </c>
      <c r="I12" s="264">
        <v>4031.8644590000004</v>
      </c>
      <c r="J12" s="36" t="s">
        <v>93</v>
      </c>
    </row>
    <row r="13" spans="1:10" s="118" customFormat="1" ht="14.25" customHeight="1">
      <c r="A13" s="35" t="s">
        <v>18</v>
      </c>
      <c r="B13" s="65"/>
      <c r="C13" s="281">
        <v>3518.1</v>
      </c>
      <c r="D13" s="281">
        <v>3660.28</v>
      </c>
      <c r="E13" s="281">
        <v>3184.15</v>
      </c>
      <c r="F13" s="281">
        <v>3504.5</v>
      </c>
      <c r="G13" s="264">
        <v>3403.51</v>
      </c>
      <c r="H13" s="264">
        <v>3347.48</v>
      </c>
      <c r="I13" s="264">
        <v>3606.7984401570966</v>
      </c>
      <c r="J13" s="36" t="s">
        <v>19</v>
      </c>
    </row>
    <row r="14" spans="1:10" s="118" customFormat="1" ht="14.25" customHeight="1">
      <c r="A14" s="35" t="s">
        <v>15</v>
      </c>
      <c r="B14" s="65"/>
      <c r="C14" s="281">
        <v>3680.54</v>
      </c>
      <c r="D14" s="281">
        <v>3423.13</v>
      </c>
      <c r="E14" s="281">
        <v>3172.7</v>
      </c>
      <c r="F14" s="281">
        <v>3157.59</v>
      </c>
      <c r="G14" s="264">
        <v>3021.77</v>
      </c>
      <c r="H14" s="264">
        <v>2807.41</v>
      </c>
      <c r="I14" s="264">
        <v>2798.9877699999997</v>
      </c>
      <c r="J14" s="36" t="s">
        <v>16</v>
      </c>
    </row>
    <row r="15" spans="1:10" s="118" customFormat="1" ht="14.25" customHeight="1">
      <c r="A15" s="35" t="s">
        <v>22</v>
      </c>
      <c r="B15" s="65"/>
      <c r="C15" s="281">
        <v>2660.79</v>
      </c>
      <c r="D15" s="281">
        <v>2511.0100000000002</v>
      </c>
      <c r="E15" s="281">
        <v>2479.0700000000002</v>
      </c>
      <c r="F15" s="281">
        <v>2448.89</v>
      </c>
      <c r="G15" s="264">
        <v>2488.31</v>
      </c>
      <c r="H15" s="264">
        <v>2486.92</v>
      </c>
      <c r="I15" s="264">
        <v>2475.1935252220815</v>
      </c>
      <c r="J15" s="36" t="s">
        <v>23</v>
      </c>
    </row>
    <row r="16" spans="1:10" s="118" customFormat="1" ht="14.25" customHeight="1">
      <c r="A16" s="35" t="s">
        <v>31</v>
      </c>
      <c r="B16" s="65"/>
      <c r="C16" s="281">
        <v>1471.9</v>
      </c>
      <c r="D16" s="281">
        <v>1638.65</v>
      </c>
      <c r="E16" s="281">
        <v>1892.17</v>
      </c>
      <c r="F16" s="281">
        <v>1988.13</v>
      </c>
      <c r="G16" s="264">
        <v>1960.38</v>
      </c>
      <c r="H16" s="264">
        <v>1978.87</v>
      </c>
      <c r="I16" s="264">
        <v>1919.6499999999999</v>
      </c>
      <c r="J16" s="36" t="s">
        <v>32</v>
      </c>
    </row>
    <row r="17" spans="1:12" s="118" customFormat="1" ht="14.25" customHeight="1">
      <c r="A17" s="35" t="s">
        <v>29</v>
      </c>
      <c r="B17" s="65"/>
      <c r="C17" s="281">
        <v>728.34</v>
      </c>
      <c r="D17" s="281">
        <v>760.26</v>
      </c>
      <c r="E17" s="281">
        <v>787.8</v>
      </c>
      <c r="F17" s="281">
        <v>843.14</v>
      </c>
      <c r="G17" s="264">
        <v>771.75</v>
      </c>
      <c r="H17" s="264">
        <v>754.13</v>
      </c>
      <c r="I17" s="264">
        <v>711.4651836120579</v>
      </c>
      <c r="J17" s="36" t="s">
        <v>30</v>
      </c>
    </row>
    <row r="18" spans="1:12" s="118" customFormat="1" ht="14.25" customHeight="1">
      <c r="A18" s="35" t="s">
        <v>66</v>
      </c>
      <c r="B18" s="65"/>
      <c r="C18" s="281">
        <v>627.17999999999995</v>
      </c>
      <c r="D18" s="281">
        <v>647.1</v>
      </c>
      <c r="E18" s="281">
        <v>613.97</v>
      </c>
      <c r="F18" s="281">
        <v>622.53</v>
      </c>
      <c r="G18" s="264">
        <v>622.05999999999995</v>
      </c>
      <c r="H18" s="264">
        <v>670.86</v>
      </c>
      <c r="I18" s="264">
        <v>694.22348143098475</v>
      </c>
      <c r="J18" s="36" t="s">
        <v>109</v>
      </c>
    </row>
    <row r="19" spans="1:12" s="118" customFormat="1" ht="14.25" customHeight="1">
      <c r="A19" s="35" t="s">
        <v>24</v>
      </c>
      <c r="B19" s="65"/>
      <c r="C19" s="281">
        <v>914.48</v>
      </c>
      <c r="D19" s="281">
        <v>828.91</v>
      </c>
      <c r="E19" s="281">
        <v>732.99</v>
      </c>
      <c r="F19" s="281">
        <v>694.03</v>
      </c>
      <c r="G19" s="264">
        <v>683.65</v>
      </c>
      <c r="H19" s="264">
        <v>685.91</v>
      </c>
      <c r="I19" s="264">
        <v>690.89</v>
      </c>
      <c r="J19" s="36" t="s">
        <v>25</v>
      </c>
    </row>
    <row r="20" spans="1:12" s="118" customFormat="1" ht="14.25" customHeight="1">
      <c r="A20" s="35" t="s">
        <v>36</v>
      </c>
      <c r="B20" s="65"/>
      <c r="C20" s="281">
        <v>830.9</v>
      </c>
      <c r="D20" s="281">
        <v>747.6</v>
      </c>
      <c r="E20" s="281">
        <v>692.53</v>
      </c>
      <c r="F20" s="281">
        <v>707.84</v>
      </c>
      <c r="G20" s="471">
        <v>663.64</v>
      </c>
      <c r="H20" s="471">
        <v>651.58000000000004</v>
      </c>
      <c r="I20" s="471">
        <v>671.22830484945723</v>
      </c>
      <c r="J20" s="36" t="s">
        <v>36</v>
      </c>
    </row>
    <row r="21" spans="1:12" s="118" customFormat="1" ht="14.25" customHeight="1">
      <c r="A21" s="35" t="s">
        <v>61</v>
      </c>
      <c r="B21" s="65"/>
      <c r="C21" s="281">
        <v>698.68</v>
      </c>
      <c r="D21" s="281">
        <v>723.49</v>
      </c>
      <c r="E21" s="281">
        <v>676.46</v>
      </c>
      <c r="F21" s="281">
        <v>717.44</v>
      </c>
      <c r="G21" s="264">
        <v>648.58000000000004</v>
      </c>
      <c r="H21" s="264">
        <v>642.83000000000004</v>
      </c>
      <c r="I21" s="264">
        <v>638.45999999999992</v>
      </c>
      <c r="J21" s="36" t="s">
        <v>17</v>
      </c>
    </row>
    <row r="22" spans="1:12" s="118" customFormat="1" ht="14.25" customHeight="1">
      <c r="A22" s="35" t="s">
        <v>34</v>
      </c>
      <c r="B22" s="65"/>
      <c r="C22" s="281">
        <v>361.49</v>
      </c>
      <c r="D22" s="281">
        <v>462.23</v>
      </c>
      <c r="E22" s="281">
        <v>531.45000000000005</v>
      </c>
      <c r="F22" s="281">
        <v>556.54999999999995</v>
      </c>
      <c r="G22" s="471">
        <v>522.09</v>
      </c>
      <c r="H22" s="471">
        <v>537.84</v>
      </c>
      <c r="I22" s="471">
        <v>520.54</v>
      </c>
      <c r="J22" s="36" t="s">
        <v>35</v>
      </c>
    </row>
    <row r="23" spans="1:12" s="118" customFormat="1" ht="14.25" customHeight="1">
      <c r="A23" s="35" t="s">
        <v>33</v>
      </c>
      <c r="B23" s="65"/>
      <c r="C23" s="281">
        <v>731.03</v>
      </c>
      <c r="D23" s="281">
        <v>698.07</v>
      </c>
      <c r="E23" s="281">
        <v>590.35</v>
      </c>
      <c r="F23" s="264">
        <v>571.04999999999995</v>
      </c>
      <c r="G23" s="264">
        <v>566.54195300000003</v>
      </c>
      <c r="H23" s="264">
        <v>533.27901799999995</v>
      </c>
      <c r="I23" s="264">
        <v>515.29677800000002</v>
      </c>
      <c r="J23" s="36" t="s">
        <v>33</v>
      </c>
    </row>
    <row r="24" spans="1:12" s="118" customFormat="1" ht="14.25" customHeight="1">
      <c r="A24" s="35" t="s">
        <v>37</v>
      </c>
      <c r="B24" s="65"/>
      <c r="C24" s="281">
        <v>506.93</v>
      </c>
      <c r="D24" s="281">
        <v>522.87</v>
      </c>
      <c r="E24" s="281">
        <v>549.20000000000005</v>
      </c>
      <c r="F24" s="281">
        <v>541.16200000000003</v>
      </c>
      <c r="G24" s="264">
        <v>521.54050000000007</v>
      </c>
      <c r="H24" s="264">
        <v>518.28570000000002</v>
      </c>
      <c r="I24" s="264">
        <v>512.62070000000006</v>
      </c>
      <c r="J24" s="36" t="s">
        <v>38</v>
      </c>
    </row>
    <row r="25" spans="1:12" s="118" customFormat="1" ht="14.25" customHeight="1">
      <c r="A25" s="258" t="s">
        <v>60</v>
      </c>
      <c r="B25" s="349"/>
      <c r="C25" s="283">
        <v>543.51499999999999</v>
      </c>
      <c r="D25" s="301">
        <v>557.78399999999999</v>
      </c>
      <c r="E25" s="301">
        <v>504.78616999999997</v>
      </c>
      <c r="F25" s="301">
        <v>543.41167527478819</v>
      </c>
      <c r="G25" s="301">
        <v>549.91087100000004</v>
      </c>
      <c r="H25" s="301">
        <v>502.767201</v>
      </c>
      <c r="I25" s="301">
        <v>474.10947054299999</v>
      </c>
      <c r="J25" s="246" t="s">
        <v>70</v>
      </c>
    </row>
    <row r="26" spans="1:12" s="118" customFormat="1" ht="14.25" customHeight="1">
      <c r="A26" s="35" t="s">
        <v>27</v>
      </c>
      <c r="B26" s="65"/>
      <c r="C26" s="281">
        <v>472.4</v>
      </c>
      <c r="D26" s="281">
        <v>518.79999999999995</v>
      </c>
      <c r="E26" s="281">
        <v>514.4</v>
      </c>
      <c r="F26" s="281">
        <v>507.9</v>
      </c>
      <c r="G26" s="471">
        <v>496.5</v>
      </c>
      <c r="H26" s="471">
        <v>459.7</v>
      </c>
      <c r="I26" s="471">
        <v>431.41076923076923</v>
      </c>
      <c r="J26" s="36" t="s">
        <v>28</v>
      </c>
    </row>
    <row r="27" spans="1:12" s="118" customFormat="1" ht="14.25" customHeight="1">
      <c r="A27" s="35" t="s">
        <v>64</v>
      </c>
      <c r="B27" s="65"/>
      <c r="C27" s="281">
        <v>223.18</v>
      </c>
      <c r="D27" s="281">
        <v>259.51</v>
      </c>
      <c r="E27" s="281">
        <v>329.68</v>
      </c>
      <c r="F27" s="281">
        <v>357.31</v>
      </c>
      <c r="G27" s="264">
        <v>387.23</v>
      </c>
      <c r="H27" s="264">
        <v>367.18</v>
      </c>
      <c r="I27" s="264">
        <v>355.67307578008916</v>
      </c>
      <c r="J27" s="36" t="s">
        <v>43</v>
      </c>
    </row>
    <row r="28" spans="1:12" s="118" customFormat="1" ht="14.25" customHeight="1">
      <c r="A28" s="35" t="s">
        <v>20</v>
      </c>
      <c r="B28" s="65"/>
      <c r="C28" s="281">
        <v>460.6</v>
      </c>
      <c r="D28" s="281">
        <v>439.4</v>
      </c>
      <c r="E28" s="281">
        <v>428.24</v>
      </c>
      <c r="F28" s="281">
        <v>402.32</v>
      </c>
      <c r="G28" s="264">
        <v>391.6</v>
      </c>
      <c r="H28" s="264">
        <v>366.72</v>
      </c>
      <c r="I28" s="264">
        <v>353.00261145647124</v>
      </c>
      <c r="J28" s="36" t="s">
        <v>21</v>
      </c>
      <c r="L28" s="66"/>
    </row>
    <row r="29" spans="1:12" s="118" customFormat="1" ht="14.25" customHeight="1">
      <c r="A29" s="35" t="s">
        <v>509</v>
      </c>
      <c r="B29" s="65"/>
      <c r="C29" s="281">
        <v>334.41</v>
      </c>
      <c r="D29" s="281">
        <v>296.79000000000002</v>
      </c>
      <c r="E29" s="281">
        <v>296.75</v>
      </c>
      <c r="F29" s="281">
        <v>281.82</v>
      </c>
      <c r="G29" s="264">
        <v>264.77999999999997</v>
      </c>
      <c r="H29" s="264">
        <v>277.77</v>
      </c>
      <c r="I29" s="264">
        <v>248.66275960170691</v>
      </c>
      <c r="J29" s="36" t="s">
        <v>510</v>
      </c>
      <c r="L29" s="66"/>
    </row>
    <row r="30" spans="1:12" s="118" customFormat="1" ht="14.25" customHeight="1">
      <c r="A30" s="35" t="s">
        <v>51</v>
      </c>
      <c r="B30" s="65"/>
      <c r="C30" s="281">
        <v>274.75</v>
      </c>
      <c r="D30" s="281">
        <v>284.26</v>
      </c>
      <c r="E30" s="281">
        <v>227.59</v>
      </c>
      <c r="F30" s="281">
        <v>255.44</v>
      </c>
      <c r="G30" s="264">
        <v>243.94</v>
      </c>
      <c r="H30" s="264">
        <v>229.88</v>
      </c>
      <c r="I30" s="264">
        <v>242.25</v>
      </c>
      <c r="J30" s="36" t="s">
        <v>52</v>
      </c>
      <c r="L30" s="66"/>
    </row>
    <row r="31" spans="1:12" s="118" customFormat="1" ht="14.25" customHeight="1">
      <c r="A31" s="35" t="s">
        <v>65</v>
      </c>
      <c r="B31" s="65"/>
      <c r="C31" s="281">
        <v>163.4</v>
      </c>
      <c r="D31" s="281">
        <v>155.25</v>
      </c>
      <c r="E31" s="281">
        <v>164.42</v>
      </c>
      <c r="F31" s="281">
        <v>157.93</v>
      </c>
      <c r="G31" s="264">
        <v>160.66</v>
      </c>
      <c r="H31" s="264">
        <v>149.58000000000001</v>
      </c>
      <c r="I31" s="264">
        <v>143.85</v>
      </c>
      <c r="J31" s="36" t="s">
        <v>39</v>
      </c>
      <c r="L31" s="66"/>
    </row>
    <row r="32" spans="1:12" s="118" customFormat="1" ht="14.25" customHeight="1">
      <c r="A32" s="35" t="s">
        <v>49</v>
      </c>
      <c r="B32" s="65"/>
      <c r="C32" s="281">
        <v>93.9</v>
      </c>
      <c r="D32" s="281">
        <v>95.5</v>
      </c>
      <c r="E32" s="281">
        <v>105.93</v>
      </c>
      <c r="F32" s="281">
        <v>106.77</v>
      </c>
      <c r="G32" s="471">
        <v>107.11</v>
      </c>
      <c r="H32" s="471">
        <v>109.15</v>
      </c>
      <c r="I32" s="471">
        <v>104.09999999999998</v>
      </c>
      <c r="J32" s="36" t="s">
        <v>50</v>
      </c>
      <c r="L32" s="66"/>
    </row>
    <row r="33" spans="1:12" s="118" customFormat="1" ht="14.25" customHeight="1">
      <c r="A33" s="35" t="s">
        <v>63</v>
      </c>
      <c r="B33" s="65"/>
      <c r="C33" s="281">
        <v>88.12</v>
      </c>
      <c r="D33" s="281">
        <v>94.37</v>
      </c>
      <c r="E33" s="281">
        <v>86.11</v>
      </c>
      <c r="F33" s="281">
        <v>86.32</v>
      </c>
      <c r="G33" s="264">
        <v>83.7</v>
      </c>
      <c r="H33" s="264">
        <v>68.930000000000007</v>
      </c>
      <c r="I33" s="264">
        <v>64.17</v>
      </c>
      <c r="J33" s="36" t="s">
        <v>53</v>
      </c>
      <c r="L33" s="66"/>
    </row>
    <row r="34" spans="1:12" s="118" customFormat="1" ht="14.25" customHeight="1">
      <c r="A34" s="35" t="s">
        <v>47</v>
      </c>
      <c r="B34" s="285"/>
      <c r="C34" s="264">
        <v>61.95</v>
      </c>
      <c r="D34" s="264">
        <v>76.709999999999994</v>
      </c>
      <c r="E34" s="264">
        <v>73.540000000000006</v>
      </c>
      <c r="F34" s="264">
        <v>77.08</v>
      </c>
      <c r="G34" s="264">
        <v>77.52</v>
      </c>
      <c r="H34" s="264">
        <v>68.14</v>
      </c>
      <c r="I34" s="264">
        <v>63.802585961920997</v>
      </c>
      <c r="J34" s="36" t="s">
        <v>48</v>
      </c>
      <c r="L34" s="66"/>
    </row>
    <row r="35" spans="1:12" s="118" customFormat="1" ht="14.25" customHeight="1">
      <c r="A35" s="35" t="s">
        <v>42</v>
      </c>
      <c r="B35" s="65"/>
      <c r="C35" s="281">
        <v>75.5</v>
      </c>
      <c r="D35" s="281">
        <v>64.099999999999994</v>
      </c>
      <c r="E35" s="281">
        <v>56.96</v>
      </c>
      <c r="F35" s="281">
        <v>56.38</v>
      </c>
      <c r="G35" s="471">
        <v>55.56</v>
      </c>
      <c r="H35" s="471">
        <v>57.23</v>
      </c>
      <c r="I35" s="471">
        <v>54.168103448275865</v>
      </c>
      <c r="J35" s="36" t="s">
        <v>42</v>
      </c>
      <c r="L35" s="66"/>
    </row>
    <row r="36" spans="1:12" s="118" customFormat="1" ht="14.25" customHeight="1">
      <c r="A36" s="35" t="s">
        <v>40</v>
      </c>
      <c r="B36" s="65"/>
      <c r="C36" s="281">
        <v>73.680000000000007</v>
      </c>
      <c r="D36" s="281">
        <v>56.22</v>
      </c>
      <c r="E36" s="281">
        <v>41.96</v>
      </c>
      <c r="F36" s="281">
        <v>42.08</v>
      </c>
      <c r="G36" s="264">
        <v>37.25</v>
      </c>
      <c r="H36" s="264">
        <v>27.05</v>
      </c>
      <c r="I36" s="264">
        <v>37.919999999999995</v>
      </c>
      <c r="J36" s="36" t="s">
        <v>41</v>
      </c>
      <c r="L36" s="66"/>
    </row>
    <row r="37" spans="1:12" s="118" customFormat="1" ht="14.25" customHeight="1">
      <c r="A37" s="35" t="s">
        <v>46</v>
      </c>
      <c r="B37" s="65"/>
      <c r="C37" s="281">
        <v>28.8</v>
      </c>
      <c r="D37" s="264">
        <v>28.8</v>
      </c>
      <c r="E37" s="264">
        <v>28.8</v>
      </c>
      <c r="F37" s="264">
        <v>28.8</v>
      </c>
      <c r="G37" s="264">
        <v>28.8</v>
      </c>
      <c r="H37" s="264">
        <v>28.8</v>
      </c>
      <c r="I37" s="264">
        <v>28.8</v>
      </c>
      <c r="J37" s="36" t="s">
        <v>46</v>
      </c>
      <c r="L37" s="66"/>
    </row>
    <row r="38" spans="1:12" s="118" customFormat="1" ht="14.25" customHeight="1">
      <c r="A38" s="35" t="s">
        <v>44</v>
      </c>
      <c r="B38" s="65"/>
      <c r="C38" s="281" t="s">
        <v>62</v>
      </c>
      <c r="D38" s="281" t="s">
        <v>62</v>
      </c>
      <c r="E38" s="281" t="s">
        <v>62</v>
      </c>
      <c r="F38" s="281" t="s">
        <v>62</v>
      </c>
      <c r="G38" s="281" t="s">
        <v>62</v>
      </c>
      <c r="H38" s="281" t="s">
        <v>62</v>
      </c>
      <c r="I38" s="281" t="s">
        <v>62</v>
      </c>
      <c r="J38" s="36" t="s">
        <v>45</v>
      </c>
      <c r="L38" s="66"/>
    </row>
    <row r="39" spans="1:12" s="118" customFormat="1" ht="14.25" customHeight="1">
      <c r="A39" s="35"/>
      <c r="B39" s="65"/>
      <c r="C39" s="281"/>
      <c r="D39" s="281"/>
      <c r="E39" s="281"/>
      <c r="F39" s="281"/>
      <c r="G39" s="281"/>
      <c r="H39" s="281"/>
      <c r="I39" s="281"/>
      <c r="J39" s="36"/>
      <c r="L39" s="66"/>
    </row>
    <row r="40" spans="1:12" s="118" customFormat="1" ht="14.25" customHeight="1">
      <c r="A40" s="258" t="s">
        <v>94</v>
      </c>
      <c r="B40" s="349"/>
      <c r="C40" s="301"/>
      <c r="D40" s="264"/>
      <c r="E40" s="264"/>
      <c r="F40" s="264"/>
      <c r="G40" s="264"/>
      <c r="H40" s="264"/>
      <c r="I40" s="264"/>
      <c r="J40" s="246" t="s">
        <v>97</v>
      </c>
      <c r="L40" s="66"/>
    </row>
    <row r="41" spans="1:12" s="118" customFormat="1" ht="14.25" customHeight="1">
      <c r="A41" s="75"/>
      <c r="J41" s="75"/>
      <c r="L41" s="66"/>
    </row>
    <row r="42" spans="1:12" s="118" customFormat="1" ht="14.25" customHeight="1">
      <c r="A42" s="508" t="s">
        <v>101</v>
      </c>
      <c r="B42" s="285"/>
      <c r="C42" s="493">
        <v>11255.400000000001</v>
      </c>
      <c r="D42" s="493">
        <v>19910</v>
      </c>
      <c r="E42" s="493">
        <v>16791.800000000003</v>
      </c>
      <c r="F42" s="493">
        <v>17740</v>
      </c>
      <c r="G42" s="493">
        <v>18560</v>
      </c>
      <c r="H42" s="493">
        <v>22478.1</v>
      </c>
      <c r="I42" s="493">
        <v>22478.1</v>
      </c>
      <c r="J42" s="312" t="s">
        <v>101</v>
      </c>
    </row>
    <row r="43" spans="1:12" s="118" customFormat="1" ht="14.25" customHeight="1">
      <c r="A43" s="508" t="s">
        <v>72</v>
      </c>
      <c r="B43" s="285"/>
      <c r="C43" s="451">
        <v>24798</v>
      </c>
      <c r="D43" s="451">
        <v>22436.942733519514</v>
      </c>
      <c r="E43" s="451">
        <v>20986.81177516</v>
      </c>
      <c r="F43" s="451">
        <v>20964.132156660002</v>
      </c>
      <c r="G43" s="451">
        <v>20113.192870540002</v>
      </c>
      <c r="H43" s="451">
        <v>19627.395442270001</v>
      </c>
      <c r="I43" s="451">
        <v>19334.828363619999</v>
      </c>
      <c r="J43" s="312" t="s">
        <v>98</v>
      </c>
    </row>
    <row r="44" spans="1:12" s="118" customFormat="1" ht="14.25" customHeight="1">
      <c r="A44" s="508" t="s">
        <v>104</v>
      </c>
      <c r="B44" s="285"/>
      <c r="C44" s="451">
        <v>8265.2999999999993</v>
      </c>
      <c r="D44" s="451">
        <v>12111.613439999999</v>
      </c>
      <c r="E44" s="451">
        <v>14112.193484707095</v>
      </c>
      <c r="F44" s="451">
        <v>13689.590366969063</v>
      </c>
      <c r="G44" s="451">
        <v>14666.1003174</v>
      </c>
      <c r="H44" s="451">
        <v>16012.888720000001</v>
      </c>
      <c r="I44" s="451">
        <v>16012.888720000001</v>
      </c>
      <c r="J44" s="312" t="s">
        <v>104</v>
      </c>
    </row>
    <row r="45" spans="1:12" s="118" customFormat="1" ht="14.25" customHeight="1">
      <c r="A45" s="508" t="s">
        <v>107</v>
      </c>
      <c r="B45" s="285"/>
      <c r="C45" s="451">
        <v>7354.2</v>
      </c>
      <c r="D45" s="451">
        <v>8057.6900000000005</v>
      </c>
      <c r="E45" s="451">
        <v>8178.2</v>
      </c>
      <c r="F45" s="451">
        <v>8270.9</v>
      </c>
      <c r="G45" s="451">
        <v>7888.77</v>
      </c>
      <c r="H45" s="451">
        <v>7527.24</v>
      </c>
      <c r="I45" s="451">
        <v>7527.24</v>
      </c>
      <c r="J45" s="509" t="s">
        <v>103</v>
      </c>
    </row>
    <row r="46" spans="1:12" s="118" customFormat="1" ht="14.25" customHeight="1">
      <c r="A46" s="508" t="s">
        <v>67</v>
      </c>
      <c r="B46" s="285"/>
      <c r="C46" s="493">
        <v>6944</v>
      </c>
      <c r="D46" s="493">
        <v>6787.1871233286147</v>
      </c>
      <c r="E46" s="493">
        <v>6409.6660970389221</v>
      </c>
      <c r="F46" s="493">
        <v>6358.7615310220672</v>
      </c>
      <c r="G46" s="493">
        <v>6253.856954812406</v>
      </c>
      <c r="H46" s="493">
        <v>6136.9948017960232</v>
      </c>
      <c r="I46" s="493">
        <v>6153.9913455440583</v>
      </c>
      <c r="J46" s="312" t="s">
        <v>26</v>
      </c>
    </row>
    <row r="47" spans="1:12" s="118" customFormat="1" ht="14.25" customHeight="1">
      <c r="A47" s="508" t="s">
        <v>105</v>
      </c>
      <c r="B47" s="285"/>
      <c r="C47" s="451">
        <v>4868.3</v>
      </c>
      <c r="D47" s="451">
        <v>5377.8</v>
      </c>
      <c r="E47" s="451">
        <v>5378</v>
      </c>
      <c r="F47" s="451">
        <v>5626</v>
      </c>
      <c r="G47" s="451">
        <v>5653</v>
      </c>
      <c r="H47" s="451">
        <v>5755</v>
      </c>
      <c r="I47" s="451">
        <v>5755</v>
      </c>
      <c r="J47" s="509" t="s">
        <v>102</v>
      </c>
    </row>
    <row r="48" spans="1:12" s="118" customFormat="1" ht="14.25" customHeight="1">
      <c r="A48" s="508" t="s">
        <v>4</v>
      </c>
      <c r="B48" s="285"/>
      <c r="C48" s="493">
        <v>3859</v>
      </c>
      <c r="D48" s="493">
        <v>3560</v>
      </c>
      <c r="E48" s="493">
        <v>3678.6892900000003</v>
      </c>
      <c r="F48" s="493">
        <v>3681.07168</v>
      </c>
      <c r="G48" s="493">
        <v>3683.0740000000001</v>
      </c>
      <c r="H48" s="493">
        <v>3670.4050000000002</v>
      </c>
      <c r="I48" s="493">
        <v>3570.3920000000003</v>
      </c>
      <c r="J48" s="312" t="s">
        <v>4</v>
      </c>
    </row>
    <row r="49" spans="1:10" s="118" customFormat="1" ht="14.25" customHeight="1">
      <c r="A49" s="65"/>
      <c r="B49" s="65"/>
      <c r="C49" s="281"/>
      <c r="D49" s="264"/>
      <c r="E49" s="264"/>
      <c r="F49" s="264"/>
      <c r="G49" s="264"/>
      <c r="H49" s="264"/>
      <c r="I49" s="264"/>
      <c r="J49" s="280"/>
    </row>
    <row r="50" spans="1:10" s="118" customFormat="1" ht="10" customHeight="1"/>
    <row r="51" spans="1:10" ht="12" customHeight="1">
      <c r="A51" s="559" t="s">
        <v>1</v>
      </c>
      <c r="B51" s="74" t="s">
        <v>2</v>
      </c>
      <c r="J51" s="56" t="s">
        <v>3</v>
      </c>
    </row>
    <row r="52" spans="1:10" ht="12" customHeight="1">
      <c r="A52" s="560"/>
      <c r="B52" s="57" t="s">
        <v>957</v>
      </c>
      <c r="J52" s="22"/>
    </row>
    <row r="53" spans="1:10" ht="12" customHeight="1">
      <c r="A53" s="560"/>
      <c r="B53" s="57" t="s">
        <v>73</v>
      </c>
      <c r="J53" s="22"/>
    </row>
    <row r="54" spans="1:10" ht="12" customHeight="1">
      <c r="A54" s="560"/>
      <c r="B54" s="512" t="s">
        <v>643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987</v>
      </c>
    </row>
    <row r="57" spans="1:10" ht="18" customHeight="1">
      <c r="A57" s="559">
        <v>33</v>
      </c>
      <c r="B57" s="107" t="s">
        <v>391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392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844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991</v>
      </c>
      <c r="J62" s="248" t="s">
        <v>844</v>
      </c>
    </row>
    <row r="63" spans="1:10" s="118" customFormat="1" ht="14.25" customHeight="1">
      <c r="B63" s="314"/>
      <c r="C63" s="328"/>
      <c r="D63" s="366"/>
      <c r="E63" s="366"/>
      <c r="F63" s="366"/>
      <c r="G63" s="366"/>
      <c r="H63" s="366"/>
      <c r="I63" s="366"/>
      <c r="J63" s="351"/>
    </row>
    <row r="64" spans="1:10" s="118" customFormat="1" ht="14.25" customHeight="1">
      <c r="A64" s="258" t="s">
        <v>94</v>
      </c>
      <c r="B64" s="258"/>
      <c r="C64" s="257"/>
      <c r="D64" s="257"/>
      <c r="E64" s="257"/>
      <c r="F64" s="257"/>
      <c r="G64" s="257"/>
      <c r="H64" s="257"/>
      <c r="I64" s="257"/>
      <c r="J64" s="476" t="s">
        <v>97</v>
      </c>
    </row>
    <row r="65" spans="1:10" s="118" customFormat="1" ht="14.25" customHeight="1">
      <c r="A65" s="35"/>
      <c r="B65" s="35"/>
      <c r="J65" s="75"/>
    </row>
    <row r="66" spans="1:10" s="118" customFormat="1" ht="14.25" customHeight="1">
      <c r="A66" s="508" t="s">
        <v>100</v>
      </c>
      <c r="B66" s="285"/>
      <c r="C66" s="451">
        <v>4574.5987400000004</v>
      </c>
      <c r="D66" s="451">
        <v>3653.5284499999998</v>
      </c>
      <c r="E66" s="451">
        <v>3776.7988500000001</v>
      </c>
      <c r="F66" s="451">
        <v>3664.8502100000001</v>
      </c>
      <c r="G66" s="451">
        <v>3506.6236699999999</v>
      </c>
      <c r="H66" s="451">
        <v>3506.6236699999999</v>
      </c>
      <c r="I66" s="451">
        <v>3506.6236699999999</v>
      </c>
      <c r="J66" s="509" t="s">
        <v>100</v>
      </c>
    </row>
    <row r="67" spans="1:10" s="118" customFormat="1" ht="14.25" customHeight="1">
      <c r="A67" s="508" t="s">
        <v>5</v>
      </c>
      <c r="B67" s="285"/>
      <c r="C67" s="497">
        <v>2350.6782326995667</v>
      </c>
      <c r="D67" s="497">
        <v>2579.5707354366159</v>
      </c>
      <c r="E67" s="497">
        <v>2526.7987656225637</v>
      </c>
      <c r="F67" s="497">
        <v>2517.5977739233958</v>
      </c>
      <c r="G67" s="497">
        <v>2453.9828905030222</v>
      </c>
      <c r="H67" s="497">
        <v>2397.8322237431894</v>
      </c>
      <c r="I67" s="497">
        <v>2443.259600772396</v>
      </c>
      <c r="J67" s="509" t="s">
        <v>6</v>
      </c>
    </row>
    <row r="68" spans="1:10" s="118" customFormat="1" ht="14.25" customHeight="1">
      <c r="A68" s="508" t="s">
        <v>7</v>
      </c>
      <c r="B68" s="285"/>
      <c r="C68" s="493">
        <v>2726.4470799999999</v>
      </c>
      <c r="D68" s="493">
        <v>2602.0570700000003</v>
      </c>
      <c r="E68" s="493">
        <v>2458.4616800000003</v>
      </c>
      <c r="F68" s="493">
        <v>2486.6723500000003</v>
      </c>
      <c r="G68" s="493">
        <v>2383.52918</v>
      </c>
      <c r="H68" s="493">
        <v>2333.8275600000002</v>
      </c>
      <c r="I68" s="493">
        <v>2340.5740599999999</v>
      </c>
      <c r="J68" s="509" t="s">
        <v>7</v>
      </c>
    </row>
    <row r="69" spans="1:10" s="118" customFormat="1" ht="14.25" customHeight="1">
      <c r="A69" s="508" t="s">
        <v>650</v>
      </c>
      <c r="B69" s="285"/>
      <c r="C69" s="493">
        <v>1520</v>
      </c>
      <c r="D69" s="493">
        <v>1794.7</v>
      </c>
      <c r="E69" s="493">
        <v>1783.9710446900001</v>
      </c>
      <c r="F69" s="493">
        <v>1855.33736127</v>
      </c>
      <c r="G69" s="493">
        <v>1718.93724124</v>
      </c>
      <c r="H69" s="493">
        <v>1718.93724124</v>
      </c>
      <c r="I69" s="493">
        <v>1718.93724124</v>
      </c>
      <c r="J69" s="509" t="s">
        <v>650</v>
      </c>
    </row>
    <row r="70" spans="1:10" s="118" customFormat="1" ht="14.25" customHeight="1">
      <c r="A70" s="508" t="s">
        <v>269</v>
      </c>
      <c r="B70" s="285"/>
      <c r="C70" s="451">
        <v>1641</v>
      </c>
      <c r="D70" s="451">
        <v>1647.5</v>
      </c>
      <c r="E70" s="451">
        <v>1701.9</v>
      </c>
      <c r="F70" s="451">
        <v>1647.8</v>
      </c>
      <c r="G70" s="493">
        <v>1651.8</v>
      </c>
      <c r="H70" s="493">
        <v>1627</v>
      </c>
      <c r="I70" s="493">
        <v>1627</v>
      </c>
      <c r="J70" s="509" t="s">
        <v>270</v>
      </c>
    </row>
    <row r="71" spans="1:10" s="118" customFormat="1" ht="14.25" customHeight="1">
      <c r="A71" s="508" t="s">
        <v>266</v>
      </c>
      <c r="B71" s="285"/>
      <c r="C71" s="451">
        <v>1090.605</v>
      </c>
      <c r="D71" s="451">
        <v>1378.5</v>
      </c>
      <c r="E71" s="451">
        <v>1468.5</v>
      </c>
      <c r="F71" s="451">
        <v>1612.4280000000001</v>
      </c>
      <c r="G71" s="451">
        <v>1481.0640000000001</v>
      </c>
      <c r="H71" s="451">
        <v>1468.6990000000001</v>
      </c>
      <c r="I71" s="451">
        <v>1523.85</v>
      </c>
      <c r="J71" s="312" t="s">
        <v>890</v>
      </c>
    </row>
    <row r="72" spans="1:10" s="118" customFormat="1" ht="14.25" customHeight="1">
      <c r="A72" s="508" t="s">
        <v>275</v>
      </c>
      <c r="B72" s="285"/>
      <c r="C72" s="451">
        <v>1503</v>
      </c>
      <c r="D72" s="451">
        <v>1337.47</v>
      </c>
      <c r="E72" s="451">
        <v>1376</v>
      </c>
      <c r="F72" s="451">
        <v>1385</v>
      </c>
      <c r="G72" s="451">
        <v>1427</v>
      </c>
      <c r="H72" s="451">
        <v>1445</v>
      </c>
      <c r="I72" s="451">
        <v>1445</v>
      </c>
      <c r="J72" s="312" t="s">
        <v>276</v>
      </c>
    </row>
    <row r="73" spans="1:10" s="118" customFormat="1" ht="14.25" customHeight="1">
      <c r="A73" s="508" t="s">
        <v>71</v>
      </c>
      <c r="B73" s="285"/>
      <c r="C73" s="493">
        <v>1739.44649</v>
      </c>
      <c r="D73" s="493">
        <v>1934</v>
      </c>
      <c r="E73" s="493">
        <v>1381.2</v>
      </c>
      <c r="F73" s="493">
        <v>1418.9</v>
      </c>
      <c r="G73" s="493">
        <v>1376.6</v>
      </c>
      <c r="H73" s="493">
        <v>1457</v>
      </c>
      <c r="I73" s="493">
        <v>1436.4042145458443</v>
      </c>
      <c r="J73" s="509" t="s">
        <v>88</v>
      </c>
    </row>
    <row r="74" spans="1:10" s="118" customFormat="1" ht="14.25" customHeight="1">
      <c r="A74" s="508" t="s">
        <v>271</v>
      </c>
      <c r="B74" s="285"/>
      <c r="C74" s="497">
        <v>1270.8799999999999</v>
      </c>
      <c r="D74" s="497">
        <v>1921</v>
      </c>
      <c r="E74" s="497">
        <v>1608</v>
      </c>
      <c r="F74" s="497">
        <v>1594</v>
      </c>
      <c r="G74" s="497">
        <v>1487</v>
      </c>
      <c r="H74" s="497">
        <v>1435</v>
      </c>
      <c r="I74" s="497">
        <v>1435</v>
      </c>
      <c r="J74" s="509" t="s">
        <v>272</v>
      </c>
    </row>
    <row r="75" spans="1:10" s="118" customFormat="1" ht="14.25" customHeight="1">
      <c r="A75" s="508" t="s">
        <v>267</v>
      </c>
      <c r="B75" s="285"/>
      <c r="C75" s="451">
        <v>584.4</v>
      </c>
      <c r="D75" s="451">
        <v>886.1</v>
      </c>
      <c r="E75" s="451">
        <v>975.10400000000004</v>
      </c>
      <c r="F75" s="451">
        <v>950.82100000000003</v>
      </c>
      <c r="G75" s="451">
        <v>904.91600000000005</v>
      </c>
      <c r="H75" s="451">
        <v>904.91600000000005</v>
      </c>
      <c r="I75" s="451">
        <v>904.91600000000005</v>
      </c>
      <c r="J75" s="509" t="s">
        <v>268</v>
      </c>
    </row>
    <row r="76" spans="1:10" s="118" customFormat="1" ht="14.25" customHeight="1">
      <c r="A76" s="508" t="s">
        <v>54</v>
      </c>
      <c r="B76" s="285"/>
      <c r="C76" s="493">
        <v>380</v>
      </c>
      <c r="D76" s="493">
        <v>644.9</v>
      </c>
      <c r="E76" s="493">
        <v>752</v>
      </c>
      <c r="F76" s="493">
        <v>760</v>
      </c>
      <c r="G76" s="493">
        <v>750</v>
      </c>
      <c r="H76" s="493">
        <v>736.8</v>
      </c>
      <c r="I76" s="493">
        <v>736.8</v>
      </c>
      <c r="J76" s="509" t="s">
        <v>55</v>
      </c>
    </row>
    <row r="77" spans="1:10" s="118" customFormat="1" ht="14.25" customHeight="1">
      <c r="A77" s="508" t="s">
        <v>404</v>
      </c>
      <c r="B77" s="285"/>
      <c r="C77" s="493">
        <v>294.95699999999999</v>
      </c>
      <c r="D77" s="493">
        <v>453.64600000000002</v>
      </c>
      <c r="E77" s="493">
        <v>571.55600000000004</v>
      </c>
      <c r="F77" s="493">
        <v>616.95299999999997</v>
      </c>
      <c r="G77" s="493">
        <v>611.68499999999995</v>
      </c>
      <c r="H77" s="493">
        <v>582.05600000000004</v>
      </c>
      <c r="I77" s="493">
        <v>598.67899999999997</v>
      </c>
      <c r="J77" s="509" t="s">
        <v>405</v>
      </c>
    </row>
    <row r="78" spans="1:10" s="118" customFormat="1" ht="14.25" customHeight="1">
      <c r="A78" s="508" t="s">
        <v>56</v>
      </c>
      <c r="B78" s="285"/>
      <c r="C78" s="451">
        <v>377.60832060000001</v>
      </c>
      <c r="D78" s="451">
        <v>439.48736280000003</v>
      </c>
      <c r="E78" s="493">
        <v>402.21438509000001</v>
      </c>
      <c r="F78" s="493">
        <v>480.60081910999997</v>
      </c>
      <c r="G78" s="493">
        <v>491.02239618999999</v>
      </c>
      <c r="H78" s="493">
        <v>473.40006954</v>
      </c>
      <c r="I78" s="493">
        <v>499.20231526000003</v>
      </c>
      <c r="J78" s="312" t="s">
        <v>57</v>
      </c>
    </row>
    <row r="79" spans="1:10" s="118" customFormat="1" ht="14.25" customHeight="1">
      <c r="A79" s="508" t="s">
        <v>299</v>
      </c>
      <c r="B79" s="285"/>
      <c r="C79" s="497">
        <v>369</v>
      </c>
      <c r="D79" s="497">
        <v>451.03699999999998</v>
      </c>
      <c r="E79" s="497">
        <v>507.584</v>
      </c>
      <c r="F79" s="497">
        <v>471.637</v>
      </c>
      <c r="G79" s="497">
        <v>525.91800000000001</v>
      </c>
      <c r="H79" s="497">
        <v>479.98</v>
      </c>
      <c r="I79" s="497">
        <v>479.98</v>
      </c>
      <c r="J79" s="509" t="s">
        <v>300</v>
      </c>
    </row>
    <row r="80" spans="1:10" s="118" customFormat="1" ht="14.25" customHeight="1">
      <c r="A80" s="508" t="s">
        <v>106</v>
      </c>
      <c r="B80" s="285"/>
      <c r="C80" s="451">
        <v>535</v>
      </c>
      <c r="D80" s="451">
        <v>480.81400000000002</v>
      </c>
      <c r="E80" s="451">
        <v>485.49369999999999</v>
      </c>
      <c r="F80" s="451">
        <v>499.47840000000002</v>
      </c>
      <c r="G80" s="451">
        <v>470.08260000000001</v>
      </c>
      <c r="H80" s="451">
        <v>470.08260000000001</v>
      </c>
      <c r="I80" s="451">
        <v>470.08260000000001</v>
      </c>
      <c r="J80" s="312" t="s">
        <v>280</v>
      </c>
    </row>
    <row r="81" spans="1:10" s="118" customFormat="1" ht="14.25" customHeight="1">
      <c r="A81" s="508" t="s">
        <v>108</v>
      </c>
      <c r="B81" s="285"/>
      <c r="C81" s="493">
        <v>422</v>
      </c>
      <c r="D81" s="493">
        <v>439.2</v>
      </c>
      <c r="E81" s="493">
        <v>466</v>
      </c>
      <c r="F81" s="493">
        <v>472.31</v>
      </c>
      <c r="G81" s="493">
        <v>463</v>
      </c>
      <c r="H81" s="493">
        <v>460.5</v>
      </c>
      <c r="I81" s="493">
        <v>460.5</v>
      </c>
      <c r="J81" s="509" t="s">
        <v>95</v>
      </c>
    </row>
    <row r="82" spans="1:10" s="118" customFormat="1" ht="14.25" customHeight="1">
      <c r="A82" s="508" t="s">
        <v>8</v>
      </c>
      <c r="B82" s="285"/>
      <c r="C82" s="451">
        <v>494</v>
      </c>
      <c r="D82" s="451">
        <v>455.23</v>
      </c>
      <c r="E82" s="451">
        <v>429.661</v>
      </c>
      <c r="F82" s="451">
        <v>448.08699999999999</v>
      </c>
      <c r="G82" s="451">
        <v>415.57100000000003</v>
      </c>
      <c r="H82" s="451">
        <v>410.16500000000002</v>
      </c>
      <c r="I82" s="451">
        <v>403.98200000000003</v>
      </c>
      <c r="J82" s="312" t="s">
        <v>9</v>
      </c>
    </row>
    <row r="83" spans="1:10" s="118" customFormat="1" ht="14.25" customHeight="1">
      <c r="A83" s="508" t="s">
        <v>10</v>
      </c>
      <c r="B83" s="285"/>
      <c r="C83" s="493">
        <v>441.6</v>
      </c>
      <c r="D83" s="493">
        <v>428.17099999999999</v>
      </c>
      <c r="E83" s="493">
        <v>404.2</v>
      </c>
      <c r="F83" s="493">
        <v>413.3</v>
      </c>
      <c r="G83" s="493">
        <v>404</v>
      </c>
      <c r="H83" s="493">
        <v>380.5</v>
      </c>
      <c r="I83" s="493">
        <v>375.83446866485019</v>
      </c>
      <c r="J83" s="509" t="s">
        <v>11</v>
      </c>
    </row>
    <row r="84" spans="1:10" s="118" customFormat="1" ht="14.25" customHeight="1">
      <c r="A84" s="75" t="s">
        <v>96</v>
      </c>
      <c r="C84" s="235">
        <v>252.44682</v>
      </c>
      <c r="D84" s="235">
        <v>263.92411000000004</v>
      </c>
      <c r="E84" s="235">
        <v>232.01470999999998</v>
      </c>
      <c r="F84" s="235">
        <v>259.86694</v>
      </c>
      <c r="G84" s="235">
        <v>225.77600000000001</v>
      </c>
      <c r="H84" s="235">
        <v>216.16430265</v>
      </c>
      <c r="I84" s="235">
        <v>216.16430265</v>
      </c>
      <c r="J84" s="36" t="s">
        <v>96</v>
      </c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52"/>
      <c r="B105" s="57" t="s">
        <v>957</v>
      </c>
      <c r="C105" s="190"/>
      <c r="J105" s="22"/>
    </row>
    <row r="106" spans="1:10" ht="12" customHeight="1">
      <c r="A106" s="553"/>
      <c r="B106" s="57" t="s">
        <v>73</v>
      </c>
      <c r="J106" s="22"/>
    </row>
    <row r="107" spans="1:10" ht="12" customHeight="1">
      <c r="A107" s="553"/>
      <c r="B107" s="512" t="s">
        <v>643</v>
      </c>
    </row>
    <row r="108" spans="1:10" ht="12" customHeight="1">
      <c r="A108" s="553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E209C0B0-4D06-4BD6-B3FE-83E972130B71}"/>
    <hyperlink ref="J4" location="'Inhoudsopgave Zuivel in cijfers'!A1" display="Back to table of contents" xr:uid="{45E9D8CC-48E2-4CCE-A248-2D19E746596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BBD25B"/>
  </sheetPr>
  <dimension ref="A1:Z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2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987</v>
      </c>
    </row>
    <row r="3" spans="1:12" ht="18" customHeight="1">
      <c r="A3" s="559">
        <v>34</v>
      </c>
      <c r="B3" s="107" t="s">
        <v>393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2" ht="18" customHeight="1">
      <c r="A4" s="560"/>
      <c r="B4" s="241" t="s">
        <v>394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2" s="118" customFormat="1" ht="14.25" customHeight="1"/>
    <row r="6" spans="1:12" s="118" customFormat="1" ht="14.25" customHeight="1"/>
    <row r="7" spans="1:12" s="118" customFormat="1" ht="14.25" customHeight="1"/>
    <row r="8" spans="1:12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844</v>
      </c>
    </row>
    <row r="9" spans="1:12" s="118" customFormat="1" ht="14.25" customHeight="1"/>
    <row r="10" spans="1:12" s="118" customFormat="1" ht="14.25" customHeight="1">
      <c r="A10" s="258" t="s">
        <v>769</v>
      </c>
      <c r="B10" s="349"/>
      <c r="C10" s="283">
        <v>644.40700000000015</v>
      </c>
      <c r="D10" s="283">
        <v>666.01386200000013</v>
      </c>
      <c r="E10" s="283">
        <v>660.16682899999989</v>
      </c>
      <c r="F10" s="283">
        <v>676.1359829999999</v>
      </c>
      <c r="G10" s="283">
        <v>672.06557400000008</v>
      </c>
      <c r="H10" s="283">
        <v>620.67448399999978</v>
      </c>
      <c r="I10" s="283">
        <v>609.99982701089709</v>
      </c>
      <c r="J10" s="246" t="s">
        <v>769</v>
      </c>
    </row>
    <row r="11" spans="1:12" s="118" customFormat="1" ht="14.25" customHeight="1">
      <c r="A11" s="35"/>
      <c r="B11" s="65"/>
      <c r="C11" s="281"/>
      <c r="D11" s="264"/>
      <c r="E11" s="477"/>
      <c r="F11" s="477"/>
      <c r="G11" s="285"/>
      <c r="H11" s="285"/>
      <c r="I11" s="285"/>
      <c r="J11" s="36"/>
    </row>
    <row r="12" spans="1:12" s="118" customFormat="1" ht="14.25" customHeight="1">
      <c r="A12" s="508" t="s">
        <v>14</v>
      </c>
      <c r="B12" s="496"/>
      <c r="C12" s="451">
        <v>84.4</v>
      </c>
      <c r="D12" s="451">
        <v>125.67205300000001</v>
      </c>
      <c r="E12" s="451">
        <v>134.13494800000001</v>
      </c>
      <c r="F12" s="451">
        <v>122.278858</v>
      </c>
      <c r="G12" s="264">
        <v>117.187748</v>
      </c>
      <c r="H12" s="264">
        <v>130.83799999999999</v>
      </c>
      <c r="I12" s="264">
        <v>131.75545600000001</v>
      </c>
      <c r="J12" s="509" t="s">
        <v>93</v>
      </c>
      <c r="L12" s="66"/>
    </row>
    <row r="13" spans="1:12" s="118" customFormat="1" ht="14.25" customHeight="1">
      <c r="A13" s="510" t="s">
        <v>60</v>
      </c>
      <c r="B13" s="500"/>
      <c r="C13" s="501">
        <v>135.45699999999999</v>
      </c>
      <c r="D13" s="502">
        <v>135.66</v>
      </c>
      <c r="E13" s="503">
        <v>124.60069999999999</v>
      </c>
      <c r="F13" s="503">
        <v>130.507769</v>
      </c>
      <c r="G13" s="301">
        <v>161.52218299999998</v>
      </c>
      <c r="H13" s="301">
        <v>116.26908700000001</v>
      </c>
      <c r="I13" s="301">
        <v>112.50226699999999</v>
      </c>
      <c r="J13" s="511" t="s">
        <v>70</v>
      </c>
      <c r="L13" s="66"/>
    </row>
    <row r="14" spans="1:12" s="118" customFormat="1" ht="14.25" customHeight="1">
      <c r="A14" s="508" t="s">
        <v>15</v>
      </c>
      <c r="B14" s="496"/>
      <c r="C14" s="451">
        <v>122.28</v>
      </c>
      <c r="D14" s="451">
        <v>132.16</v>
      </c>
      <c r="E14" s="451">
        <v>108.64</v>
      </c>
      <c r="F14" s="264">
        <v>129.46</v>
      </c>
      <c r="G14" s="264">
        <v>119.3</v>
      </c>
      <c r="H14" s="264">
        <v>115.75</v>
      </c>
      <c r="I14" s="264">
        <v>110.22277665487618</v>
      </c>
      <c r="J14" s="509" t="s">
        <v>16</v>
      </c>
      <c r="L14" s="66"/>
    </row>
    <row r="15" spans="1:12" s="118" customFormat="1" ht="14.25" customHeight="1">
      <c r="A15" s="508" t="s">
        <v>37</v>
      </c>
      <c r="B15" s="496"/>
      <c r="C15" s="451">
        <v>34</v>
      </c>
      <c r="D15" s="451">
        <v>25.9</v>
      </c>
      <c r="E15" s="451">
        <v>50.8</v>
      </c>
      <c r="F15" s="451">
        <v>52.8</v>
      </c>
      <c r="G15" s="451">
        <v>52.1</v>
      </c>
      <c r="H15" s="451">
        <v>61.2</v>
      </c>
      <c r="I15" s="451">
        <v>61.2</v>
      </c>
      <c r="J15" s="509" t="s">
        <v>38</v>
      </c>
      <c r="L15" s="66"/>
    </row>
    <row r="16" spans="1:12" s="118" customFormat="1" ht="14.25" customHeight="1">
      <c r="A16" s="508" t="s">
        <v>27</v>
      </c>
      <c r="B16" s="496"/>
      <c r="C16" s="451">
        <v>118.8</v>
      </c>
      <c r="D16" s="451">
        <v>89.4</v>
      </c>
      <c r="E16" s="451">
        <v>77.099999999999994</v>
      </c>
      <c r="F16" s="451">
        <v>69.2</v>
      </c>
      <c r="G16" s="264">
        <v>74.3</v>
      </c>
      <c r="H16" s="264">
        <v>63.8</v>
      </c>
      <c r="I16" s="264">
        <v>54.7</v>
      </c>
      <c r="J16" s="509" t="s">
        <v>28</v>
      </c>
      <c r="L16" s="66"/>
    </row>
    <row r="17" spans="1:26" s="118" customFormat="1" ht="14.25" customHeight="1">
      <c r="A17" s="508" t="s">
        <v>61</v>
      </c>
      <c r="B17" s="496"/>
      <c r="C17" s="451">
        <v>64.11</v>
      </c>
      <c r="D17" s="451">
        <v>39.201808999999997</v>
      </c>
      <c r="E17" s="451">
        <v>51.644083999999999</v>
      </c>
      <c r="F17" s="264">
        <v>70.395483999999996</v>
      </c>
      <c r="G17" s="264">
        <v>40.407595000000001</v>
      </c>
      <c r="H17" s="264">
        <v>26.979322</v>
      </c>
      <c r="I17" s="264">
        <v>40.683700999999999</v>
      </c>
      <c r="J17" s="509" t="s">
        <v>17</v>
      </c>
      <c r="L17" s="66"/>
    </row>
    <row r="18" spans="1:26" s="118" customFormat="1" ht="14.25" customHeight="1">
      <c r="A18" s="508" t="s">
        <v>24</v>
      </c>
      <c r="B18" s="496"/>
      <c r="C18" s="451">
        <v>23.07</v>
      </c>
      <c r="D18" s="451">
        <v>45.62</v>
      </c>
      <c r="E18" s="451">
        <v>34.57</v>
      </c>
      <c r="F18" s="451">
        <v>29.43</v>
      </c>
      <c r="G18" s="264">
        <v>29.43</v>
      </c>
      <c r="H18" s="264">
        <v>29.399999999999995</v>
      </c>
      <c r="I18" s="264">
        <v>29.399999999999995</v>
      </c>
      <c r="J18" s="509" t="s">
        <v>25</v>
      </c>
      <c r="L18" s="66"/>
    </row>
    <row r="19" spans="1:26" s="118" customFormat="1" ht="14.25" customHeight="1">
      <c r="A19" s="508" t="s">
        <v>31</v>
      </c>
      <c r="B19" s="496"/>
      <c r="C19" s="451">
        <v>26.37</v>
      </c>
      <c r="D19" s="451">
        <v>33.56</v>
      </c>
      <c r="E19" s="451">
        <v>30.66</v>
      </c>
      <c r="F19" s="451">
        <v>28.28</v>
      </c>
      <c r="G19" s="281">
        <v>29.97</v>
      </c>
      <c r="H19" s="281">
        <v>29.840000000000003</v>
      </c>
      <c r="I19" s="281">
        <v>23.45</v>
      </c>
      <c r="J19" s="509" t="s">
        <v>32</v>
      </c>
      <c r="L19" s="66"/>
    </row>
    <row r="20" spans="1:26" s="118" customFormat="1" ht="14.25" customHeight="1">
      <c r="A20" s="508" t="s">
        <v>18</v>
      </c>
      <c r="B20" s="496"/>
      <c r="C20" s="451">
        <v>1.9</v>
      </c>
      <c r="D20" s="451">
        <v>8.33</v>
      </c>
      <c r="E20" s="264">
        <v>14.53</v>
      </c>
      <c r="F20" s="264">
        <v>11.545999999999999</v>
      </c>
      <c r="G20" s="281">
        <v>11.596</v>
      </c>
      <c r="H20" s="281">
        <v>12.25</v>
      </c>
      <c r="I20" s="281">
        <v>12.25</v>
      </c>
      <c r="J20" s="509" t="s">
        <v>19</v>
      </c>
      <c r="L20" s="66"/>
    </row>
    <row r="21" spans="1:26" s="118" customFormat="1" ht="14.25" customHeight="1">
      <c r="A21" s="508" t="s">
        <v>66</v>
      </c>
      <c r="B21" s="496"/>
      <c r="C21" s="451">
        <v>11.5</v>
      </c>
      <c r="D21" s="451">
        <v>12.07</v>
      </c>
      <c r="E21" s="451">
        <v>10.38</v>
      </c>
      <c r="F21" s="451">
        <v>9.07</v>
      </c>
      <c r="G21" s="451">
        <v>11.07</v>
      </c>
      <c r="H21" s="451">
        <v>10.02</v>
      </c>
      <c r="I21" s="451">
        <v>9.2700000000000014</v>
      </c>
      <c r="J21" s="509" t="s">
        <v>109</v>
      </c>
      <c r="L21" s="66"/>
    </row>
    <row r="22" spans="1:26" s="118" customFormat="1" ht="14.25" customHeight="1">
      <c r="A22" s="508" t="s">
        <v>36</v>
      </c>
      <c r="B22" s="496"/>
      <c r="C22" s="451">
        <v>7.41</v>
      </c>
      <c r="D22" s="451">
        <v>8.26</v>
      </c>
      <c r="E22" s="451">
        <v>9.11</v>
      </c>
      <c r="F22" s="451">
        <v>9.17</v>
      </c>
      <c r="G22" s="281">
        <v>11.01</v>
      </c>
      <c r="H22" s="281">
        <v>8.52</v>
      </c>
      <c r="I22" s="281">
        <v>8.75</v>
      </c>
      <c r="J22" s="509" t="s">
        <v>36</v>
      </c>
      <c r="L22" s="66"/>
    </row>
    <row r="23" spans="1:26" s="118" customFormat="1" ht="14.25" customHeight="1">
      <c r="A23" s="508" t="s">
        <v>22</v>
      </c>
      <c r="B23" s="496"/>
      <c r="C23" s="505" t="s">
        <v>62</v>
      </c>
      <c r="D23" s="505" t="s">
        <v>62</v>
      </c>
      <c r="E23" s="493">
        <v>4.5</v>
      </c>
      <c r="F23" s="493">
        <v>4.5</v>
      </c>
      <c r="G23" s="493">
        <v>4.5</v>
      </c>
      <c r="H23" s="493">
        <v>6</v>
      </c>
      <c r="I23" s="493">
        <v>6</v>
      </c>
      <c r="J23" s="509" t="s">
        <v>23</v>
      </c>
      <c r="L23" s="66"/>
    </row>
    <row r="24" spans="1:26" s="118" customFormat="1" ht="14.25" customHeight="1">
      <c r="A24" s="508" t="s">
        <v>33</v>
      </c>
      <c r="B24" s="496"/>
      <c r="C24" s="451">
        <v>4.24</v>
      </c>
      <c r="D24" s="451">
        <v>4.5999999999999996</v>
      </c>
      <c r="E24" s="451">
        <v>4.5999999999999996</v>
      </c>
      <c r="F24" s="451">
        <v>4.5999999999999996</v>
      </c>
      <c r="G24" s="451">
        <v>4.5999999999999996</v>
      </c>
      <c r="H24" s="451">
        <v>4.5999999999999996</v>
      </c>
      <c r="I24" s="451">
        <v>4.5999999999999996</v>
      </c>
      <c r="J24" s="509" t="s">
        <v>33</v>
      </c>
      <c r="L24" s="66"/>
    </row>
    <row r="25" spans="1:26" s="118" customFormat="1" ht="14.25" customHeight="1">
      <c r="A25" s="508" t="s">
        <v>29</v>
      </c>
      <c r="B25" s="496"/>
      <c r="C25" s="451">
        <v>0.44</v>
      </c>
      <c r="D25" s="451">
        <v>1.32</v>
      </c>
      <c r="E25" s="451">
        <v>1.1670970000000001</v>
      </c>
      <c r="F25" s="451">
        <v>0.897872</v>
      </c>
      <c r="G25" s="451">
        <v>1.1220479999999999</v>
      </c>
      <c r="H25" s="451">
        <v>1.6430750000000001</v>
      </c>
      <c r="I25" s="451">
        <v>1.7377023560209426</v>
      </c>
      <c r="J25" s="509" t="s">
        <v>30</v>
      </c>
      <c r="L25" s="66"/>
    </row>
    <row r="26" spans="1:26" s="118" customFormat="1" ht="14.25" customHeight="1">
      <c r="A26" s="508" t="s">
        <v>509</v>
      </c>
      <c r="B26" s="496"/>
      <c r="C26" s="451">
        <v>0.11</v>
      </c>
      <c r="D26" s="493">
        <v>0.5</v>
      </c>
      <c r="E26" s="493">
        <v>1.5</v>
      </c>
      <c r="F26" s="493">
        <v>1.5</v>
      </c>
      <c r="G26" s="264">
        <v>1.5</v>
      </c>
      <c r="H26" s="264">
        <v>1.5</v>
      </c>
      <c r="I26" s="264">
        <v>1.5</v>
      </c>
      <c r="J26" s="509" t="s">
        <v>510</v>
      </c>
      <c r="L26" s="66"/>
    </row>
    <row r="27" spans="1:26" s="118" customFormat="1" ht="14.25" customHeight="1">
      <c r="A27" s="508" t="s">
        <v>64</v>
      </c>
      <c r="B27" s="496"/>
      <c r="C27" s="451">
        <v>2</v>
      </c>
      <c r="D27" s="451">
        <v>1.1900000000000002</v>
      </c>
      <c r="E27" s="451">
        <v>0.77</v>
      </c>
      <c r="F27" s="451">
        <v>0.76</v>
      </c>
      <c r="G27" s="264">
        <v>0.95</v>
      </c>
      <c r="H27" s="264">
        <v>0.92</v>
      </c>
      <c r="I27" s="264">
        <v>0.92</v>
      </c>
      <c r="J27" s="509" t="s">
        <v>43</v>
      </c>
      <c r="L27" s="66"/>
    </row>
    <row r="28" spans="1:26" s="118" customFormat="1" ht="14.25" customHeight="1">
      <c r="A28" s="508" t="s">
        <v>51</v>
      </c>
      <c r="B28" s="496"/>
      <c r="C28" s="451">
        <v>1.82</v>
      </c>
      <c r="D28" s="493">
        <v>2.0699999999999998</v>
      </c>
      <c r="E28" s="493">
        <v>0.85</v>
      </c>
      <c r="F28" s="493">
        <v>0.75</v>
      </c>
      <c r="G28" s="493">
        <v>0.94</v>
      </c>
      <c r="H28" s="493">
        <v>0.66</v>
      </c>
      <c r="I28" s="493">
        <v>0.66</v>
      </c>
      <c r="J28" s="509" t="s">
        <v>52</v>
      </c>
      <c r="L28" s="66"/>
    </row>
    <row r="29" spans="1:26" s="118" customFormat="1" ht="14.25" customHeight="1">
      <c r="A29" s="508" t="s">
        <v>49</v>
      </c>
      <c r="B29" s="496"/>
      <c r="C29" s="451">
        <v>0.9</v>
      </c>
      <c r="D29" s="493">
        <v>0.3</v>
      </c>
      <c r="E29" s="493">
        <v>0.3</v>
      </c>
      <c r="F29" s="493">
        <v>0.3</v>
      </c>
      <c r="G29" s="493">
        <v>0.3</v>
      </c>
      <c r="H29" s="493">
        <v>0.3</v>
      </c>
      <c r="I29" s="493">
        <v>0.3</v>
      </c>
      <c r="J29" s="509" t="s">
        <v>50</v>
      </c>
      <c r="L29" s="66"/>
    </row>
    <row r="30" spans="1:26" s="118" customFormat="1" ht="14.25" customHeight="1">
      <c r="A30" s="508" t="s">
        <v>63</v>
      </c>
      <c r="B30" s="496"/>
      <c r="C30" s="451">
        <v>2.9</v>
      </c>
      <c r="D30" s="451">
        <v>0</v>
      </c>
      <c r="E30" s="477">
        <v>0.3</v>
      </c>
      <c r="F30" s="477">
        <v>0.68</v>
      </c>
      <c r="G30" s="264">
        <v>0.25</v>
      </c>
      <c r="H30" s="264">
        <v>0.17499999999999999</v>
      </c>
      <c r="I30" s="264">
        <v>8.7924000000000002E-2</v>
      </c>
      <c r="J30" s="509" t="s">
        <v>53</v>
      </c>
      <c r="L30" s="66"/>
      <c r="R30" s="66"/>
      <c r="S30" s="66"/>
      <c r="T30" s="112"/>
      <c r="U30" s="112"/>
      <c r="V30" s="112"/>
      <c r="W30" s="112"/>
      <c r="X30" s="112"/>
      <c r="Y30" s="112"/>
      <c r="Z30" s="112"/>
    </row>
    <row r="31" spans="1:26" s="118" customFormat="1" ht="14.25" customHeight="1">
      <c r="A31" s="508" t="s">
        <v>34</v>
      </c>
      <c r="B31" s="496"/>
      <c r="C31" s="451">
        <v>0</v>
      </c>
      <c r="D31" s="493">
        <v>0.2</v>
      </c>
      <c r="E31" s="477">
        <v>0.01</v>
      </c>
      <c r="F31" s="477">
        <v>0.01</v>
      </c>
      <c r="G31" s="264">
        <v>0.01</v>
      </c>
      <c r="H31" s="264">
        <v>0.01</v>
      </c>
      <c r="I31" s="264">
        <v>0.01</v>
      </c>
      <c r="J31" s="509" t="s">
        <v>35</v>
      </c>
      <c r="L31" s="66"/>
      <c r="R31" s="66"/>
      <c r="S31" s="66"/>
      <c r="T31" s="112"/>
      <c r="U31" s="112"/>
      <c r="V31" s="112"/>
      <c r="W31" s="112"/>
      <c r="X31" s="112"/>
      <c r="Y31" s="112"/>
      <c r="Z31" s="112"/>
    </row>
    <row r="32" spans="1:26" s="118" customFormat="1" ht="14.25" customHeight="1">
      <c r="A32" s="508" t="s">
        <v>40</v>
      </c>
      <c r="B32" s="496"/>
      <c r="C32" s="451">
        <v>2.7</v>
      </c>
      <c r="D32" s="505" t="s">
        <v>62</v>
      </c>
      <c r="E32" s="505" t="s">
        <v>62</v>
      </c>
      <c r="F32" s="505" t="s">
        <v>62</v>
      </c>
      <c r="G32" s="505" t="s">
        <v>62</v>
      </c>
      <c r="H32" s="505" t="s">
        <v>62</v>
      </c>
      <c r="I32" s="505" t="s">
        <v>62</v>
      </c>
      <c r="J32" s="509" t="s">
        <v>41</v>
      </c>
      <c r="R32" s="66"/>
      <c r="S32" s="66"/>
      <c r="T32" s="112"/>
      <c r="U32" s="112"/>
      <c r="V32" s="112"/>
      <c r="W32" s="112"/>
      <c r="X32" s="112"/>
      <c r="Y32" s="112"/>
      <c r="Z32" s="112"/>
    </row>
    <row r="33" spans="1:26" s="118" customFormat="1" ht="14.25" customHeight="1">
      <c r="A33" s="508" t="s">
        <v>65</v>
      </c>
      <c r="B33" s="496"/>
      <c r="C33" s="451" t="s">
        <v>62</v>
      </c>
      <c r="D33" s="505" t="s">
        <v>62</v>
      </c>
      <c r="E33" s="505" t="s">
        <v>62</v>
      </c>
      <c r="F33" s="505" t="s">
        <v>62</v>
      </c>
      <c r="G33" s="505" t="s">
        <v>62</v>
      </c>
      <c r="H33" s="505" t="s">
        <v>62</v>
      </c>
      <c r="I33" s="505" t="s">
        <v>62</v>
      </c>
      <c r="J33" s="509" t="s">
        <v>39</v>
      </c>
      <c r="R33" s="66"/>
      <c r="S33" s="66"/>
      <c r="T33" s="112"/>
      <c r="U33" s="112"/>
      <c r="V33" s="112"/>
      <c r="W33" s="112"/>
      <c r="X33" s="112"/>
      <c r="Y33" s="112"/>
      <c r="Z33" s="112"/>
    </row>
    <row r="34" spans="1:26" s="118" customFormat="1" ht="14.25" customHeight="1">
      <c r="A34" s="508" t="s">
        <v>47</v>
      </c>
      <c r="B34" s="496"/>
      <c r="C34" s="451" t="s">
        <v>250</v>
      </c>
      <c r="D34" s="451" t="s">
        <v>250</v>
      </c>
      <c r="E34" s="451" t="s">
        <v>250</v>
      </c>
      <c r="F34" s="451" t="s">
        <v>250</v>
      </c>
      <c r="G34" s="451" t="s">
        <v>250</v>
      </c>
      <c r="H34" s="451" t="s">
        <v>250</v>
      </c>
      <c r="I34" s="451" t="s">
        <v>250</v>
      </c>
      <c r="J34" s="509" t="s">
        <v>48</v>
      </c>
    </row>
    <row r="35" spans="1:26" s="118" customFormat="1" ht="14.25" customHeight="1">
      <c r="A35" s="508" t="s">
        <v>42</v>
      </c>
      <c r="B35" s="496"/>
      <c r="C35" s="451" t="s">
        <v>250</v>
      </c>
      <c r="D35" s="451" t="s">
        <v>250</v>
      </c>
      <c r="E35" s="451" t="s">
        <v>250</v>
      </c>
      <c r="F35" s="451" t="s">
        <v>250</v>
      </c>
      <c r="G35" s="451" t="s">
        <v>250</v>
      </c>
      <c r="H35" s="451" t="s">
        <v>250</v>
      </c>
      <c r="I35" s="451" t="s">
        <v>250</v>
      </c>
      <c r="J35" s="509" t="s">
        <v>42</v>
      </c>
    </row>
    <row r="36" spans="1:26" s="118" customFormat="1" ht="14.25" customHeight="1">
      <c r="A36" s="508" t="s">
        <v>20</v>
      </c>
      <c r="B36" s="496"/>
      <c r="C36" s="451" t="s">
        <v>250</v>
      </c>
      <c r="D36" s="505" t="s">
        <v>250</v>
      </c>
      <c r="E36" s="505" t="s">
        <v>250</v>
      </c>
      <c r="F36" s="505" t="s">
        <v>250</v>
      </c>
      <c r="G36" s="505" t="s">
        <v>250</v>
      </c>
      <c r="H36" s="505" t="s">
        <v>250</v>
      </c>
      <c r="I36" s="505" t="s">
        <v>250</v>
      </c>
      <c r="J36" s="509" t="s">
        <v>21</v>
      </c>
    </row>
    <row r="37" spans="1:26" s="118" customFormat="1" ht="14.25" customHeight="1">
      <c r="A37" s="508" t="s">
        <v>44</v>
      </c>
      <c r="B37" s="496"/>
      <c r="C37" s="451" t="s">
        <v>250</v>
      </c>
      <c r="D37" s="505" t="s">
        <v>250</v>
      </c>
      <c r="E37" s="505" t="s">
        <v>250</v>
      </c>
      <c r="F37" s="505" t="s">
        <v>250</v>
      </c>
      <c r="G37" s="505" t="s">
        <v>250</v>
      </c>
      <c r="H37" s="505" t="s">
        <v>250</v>
      </c>
      <c r="I37" s="505" t="s">
        <v>250</v>
      </c>
      <c r="J37" s="509" t="s">
        <v>45</v>
      </c>
    </row>
    <row r="38" spans="1:26" s="118" customFormat="1" ht="14.25" customHeight="1">
      <c r="A38" s="508" t="s">
        <v>46</v>
      </c>
      <c r="B38" s="496"/>
      <c r="C38" s="451" t="s">
        <v>250</v>
      </c>
      <c r="D38" s="505" t="s">
        <v>250</v>
      </c>
      <c r="E38" s="505" t="s">
        <v>250</v>
      </c>
      <c r="F38" s="505" t="s">
        <v>250</v>
      </c>
      <c r="G38" s="505" t="s">
        <v>250</v>
      </c>
      <c r="H38" s="505" t="s">
        <v>250</v>
      </c>
      <c r="I38" s="505" t="s">
        <v>250</v>
      </c>
      <c r="J38" s="509" t="s">
        <v>46</v>
      </c>
    </row>
    <row r="39" spans="1:26" s="118" customFormat="1" ht="14.25" customHeight="1">
      <c r="A39" s="508"/>
      <c r="B39" s="496"/>
      <c r="C39" s="451"/>
      <c r="D39" s="451"/>
      <c r="E39" s="451"/>
      <c r="F39" s="451"/>
      <c r="G39" s="451"/>
      <c r="H39" s="451"/>
      <c r="I39" s="451"/>
      <c r="J39" s="509"/>
      <c r="M39" s="66"/>
      <c r="N39" s="66"/>
      <c r="O39" s="112"/>
      <c r="P39" s="112"/>
      <c r="Q39" s="112"/>
      <c r="R39" s="112"/>
      <c r="S39" s="112"/>
      <c r="T39" s="112"/>
      <c r="U39" s="112"/>
    </row>
    <row r="40" spans="1:26" s="118" customFormat="1" ht="14.25" customHeight="1">
      <c r="A40" s="258" t="s">
        <v>94</v>
      </c>
      <c r="B40" s="349"/>
      <c r="C40" s="301"/>
      <c r="D40" s="264"/>
      <c r="E40" s="264"/>
      <c r="F40" s="264"/>
      <c r="G40" s="264"/>
      <c r="H40" s="264"/>
      <c r="I40" s="264"/>
      <c r="J40" s="246" t="s">
        <v>97</v>
      </c>
      <c r="M40" s="66"/>
      <c r="N40" s="66"/>
      <c r="O40" s="112"/>
      <c r="P40" s="112"/>
      <c r="Q40" s="112"/>
      <c r="R40" s="112"/>
      <c r="S40" s="112"/>
      <c r="T40" s="112"/>
      <c r="U40" s="112"/>
    </row>
    <row r="41" spans="1:26" s="118" customFormat="1" ht="14.25" customHeight="1">
      <c r="A41" s="75"/>
      <c r="J41" s="75"/>
    </row>
    <row r="42" spans="1:26" s="118" customFormat="1" ht="14.25" customHeight="1">
      <c r="A42" s="507" t="s">
        <v>54</v>
      </c>
      <c r="B42" s="285"/>
      <c r="C42" s="451">
        <v>947</v>
      </c>
      <c r="D42" s="451">
        <v>1380</v>
      </c>
      <c r="E42" s="451">
        <v>1490</v>
      </c>
      <c r="F42" s="451">
        <v>1570</v>
      </c>
      <c r="G42" s="451">
        <v>1600</v>
      </c>
      <c r="H42" s="451">
        <v>1400</v>
      </c>
      <c r="I42" s="451">
        <v>1400</v>
      </c>
      <c r="J42" s="509" t="s">
        <v>55</v>
      </c>
    </row>
    <row r="43" spans="1:26" s="118" customFormat="1" ht="14.25" customHeight="1">
      <c r="A43" s="507" t="s">
        <v>101</v>
      </c>
      <c r="B43" s="285"/>
      <c r="C43" s="451">
        <v>1000</v>
      </c>
      <c r="D43" s="451">
        <v>1100</v>
      </c>
      <c r="E43" s="451">
        <v>869.8630136986302</v>
      </c>
      <c r="F43" s="451">
        <v>901.2</v>
      </c>
      <c r="G43" s="451">
        <v>949</v>
      </c>
      <c r="H43" s="451">
        <v>970.8</v>
      </c>
      <c r="I43" s="451">
        <v>970.8</v>
      </c>
      <c r="J43" s="312" t="s">
        <v>101</v>
      </c>
    </row>
    <row r="44" spans="1:26" s="118" customFormat="1" ht="14.25" customHeight="1">
      <c r="A44" s="507" t="s">
        <v>107</v>
      </c>
      <c r="B44" s="285"/>
      <c r="C44" s="451">
        <v>500</v>
      </c>
      <c r="D44" s="451">
        <v>610</v>
      </c>
      <c r="E44" s="451">
        <v>596</v>
      </c>
      <c r="F44" s="451">
        <v>590</v>
      </c>
      <c r="G44" s="451">
        <v>594</v>
      </c>
      <c r="H44" s="451">
        <v>568</v>
      </c>
      <c r="I44" s="451">
        <v>566</v>
      </c>
      <c r="J44" s="509" t="s">
        <v>103</v>
      </c>
    </row>
    <row r="45" spans="1:26" s="118" customFormat="1" ht="14.25" customHeight="1">
      <c r="A45" s="507" t="s">
        <v>71</v>
      </c>
      <c r="B45" s="285"/>
      <c r="C45" s="451">
        <v>205.30699999999999</v>
      </c>
      <c r="D45" s="451">
        <v>251.88419267294222</v>
      </c>
      <c r="E45" s="451">
        <v>208.6</v>
      </c>
      <c r="F45" s="451">
        <v>237</v>
      </c>
      <c r="G45" s="451">
        <v>260.3</v>
      </c>
      <c r="H45" s="451">
        <v>236.4</v>
      </c>
      <c r="I45" s="451">
        <v>200.29746384232979</v>
      </c>
      <c r="J45" s="509" t="s">
        <v>88</v>
      </c>
    </row>
    <row r="46" spans="1:26" s="118" customFormat="1" ht="14.25" customHeight="1">
      <c r="A46" s="507" t="s">
        <v>96</v>
      </c>
      <c r="B46" s="285"/>
      <c r="C46" s="492">
        <v>54.040999999999997</v>
      </c>
      <c r="D46" s="492">
        <v>111.962</v>
      </c>
      <c r="E46" s="492">
        <v>135.47999999999999</v>
      </c>
      <c r="F46" s="492">
        <v>148.69800000000001</v>
      </c>
      <c r="G46" s="492">
        <v>154.94722555000001</v>
      </c>
      <c r="H46" s="492">
        <v>140.8818392</v>
      </c>
      <c r="I46" s="492">
        <v>140.8818392</v>
      </c>
      <c r="J46" s="509" t="s">
        <v>96</v>
      </c>
    </row>
    <row r="47" spans="1:26" s="118" customFormat="1" ht="14.25" customHeight="1">
      <c r="A47" s="507" t="s">
        <v>100</v>
      </c>
      <c r="B47" s="285"/>
      <c r="C47" s="451">
        <v>138</v>
      </c>
      <c r="D47" s="451">
        <v>138</v>
      </c>
      <c r="E47" s="451">
        <v>120</v>
      </c>
      <c r="F47" s="451">
        <v>122</v>
      </c>
      <c r="G47" s="451">
        <v>123</v>
      </c>
      <c r="H47" s="451">
        <v>124</v>
      </c>
      <c r="I47" s="451">
        <v>125</v>
      </c>
      <c r="J47" s="509" t="s">
        <v>100</v>
      </c>
    </row>
    <row r="48" spans="1:26" s="118" customFormat="1" ht="14.25" customHeight="1">
      <c r="A48" s="507" t="s">
        <v>650</v>
      </c>
      <c r="B48" s="285"/>
      <c r="C48" s="488">
        <v>71.483519000000001</v>
      </c>
      <c r="D48" s="488">
        <v>92.7</v>
      </c>
      <c r="E48" s="488">
        <v>59.180999999999997</v>
      </c>
      <c r="F48" s="488">
        <v>73.467860000000002</v>
      </c>
      <c r="G48" s="488">
        <v>69.165431999999996</v>
      </c>
      <c r="H48" s="488">
        <v>69.165431999999996</v>
      </c>
      <c r="I48" s="488">
        <v>69.165431999999996</v>
      </c>
      <c r="J48" s="509" t="s">
        <v>650</v>
      </c>
    </row>
    <row r="49" spans="1:10" s="118" customFormat="1" ht="14.25" customHeight="1">
      <c r="A49" s="285"/>
      <c r="B49" s="285"/>
      <c r="C49" s="471"/>
      <c r="D49" s="471"/>
      <c r="E49" s="471"/>
      <c r="F49" s="471"/>
      <c r="G49" s="471"/>
      <c r="H49" s="471"/>
      <c r="I49" s="471"/>
      <c r="J49" s="280"/>
    </row>
    <row r="50" spans="1:10" s="118" customFormat="1" ht="10" customHeight="1"/>
    <row r="51" spans="1:10" ht="12" customHeight="1">
      <c r="A51" s="559" t="s">
        <v>1</v>
      </c>
      <c r="B51" s="74" t="s">
        <v>2</v>
      </c>
      <c r="J51" s="56" t="s">
        <v>3</v>
      </c>
    </row>
    <row r="52" spans="1:10" ht="12" customHeight="1">
      <c r="A52" s="560"/>
      <c r="B52" s="57" t="s">
        <v>957</v>
      </c>
      <c r="J52" s="22"/>
    </row>
    <row r="53" spans="1:10" ht="12" customHeight="1">
      <c r="A53" s="560"/>
      <c r="B53" s="57" t="s">
        <v>73</v>
      </c>
      <c r="J53" s="22"/>
    </row>
    <row r="54" spans="1:10" ht="12" customHeight="1">
      <c r="A54" s="560"/>
      <c r="B54" s="244" t="s">
        <v>702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987</v>
      </c>
    </row>
    <row r="57" spans="1:10" ht="18" customHeight="1">
      <c r="A57" s="559">
        <v>34</v>
      </c>
      <c r="B57" s="107" t="s">
        <v>393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394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844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991</v>
      </c>
      <c r="J62" s="248" t="s">
        <v>844</v>
      </c>
    </row>
    <row r="63" spans="1:10" s="118" customFormat="1" ht="14.25" customHeight="1">
      <c r="B63" s="314"/>
      <c r="C63" s="328"/>
      <c r="D63" s="366"/>
      <c r="E63" s="366"/>
      <c r="F63" s="366"/>
      <c r="G63" s="366"/>
      <c r="H63" s="366"/>
      <c r="I63" s="366"/>
      <c r="J63" s="351"/>
    </row>
    <row r="64" spans="1:10" s="118" customFormat="1" ht="14.25" customHeight="1">
      <c r="A64" s="258" t="s">
        <v>94</v>
      </c>
      <c r="B64" s="258"/>
      <c r="C64" s="257"/>
      <c r="D64" s="257"/>
      <c r="E64" s="257"/>
      <c r="F64" s="257"/>
      <c r="G64" s="257"/>
      <c r="H64" s="257"/>
      <c r="I64" s="257"/>
      <c r="J64" s="476" t="s">
        <v>97</v>
      </c>
    </row>
    <row r="65" spans="1:10" s="118" customFormat="1" ht="14.25" customHeight="1">
      <c r="A65" s="35"/>
      <c r="B65" s="35"/>
      <c r="J65" s="75"/>
    </row>
    <row r="66" spans="1:10" s="118" customFormat="1" ht="14.25" customHeight="1">
      <c r="A66" s="507" t="s">
        <v>267</v>
      </c>
      <c r="B66" s="285"/>
      <c r="C66" s="451">
        <v>45.3</v>
      </c>
      <c r="D66" s="451">
        <v>52</v>
      </c>
      <c r="E66" s="451">
        <v>45</v>
      </c>
      <c r="F66" s="451">
        <v>49</v>
      </c>
      <c r="G66" s="451">
        <v>57</v>
      </c>
      <c r="H66" s="451">
        <v>57</v>
      </c>
      <c r="I66" s="451">
        <v>60</v>
      </c>
      <c r="J66" s="312" t="s">
        <v>268</v>
      </c>
    </row>
    <row r="67" spans="1:10" s="118" customFormat="1" ht="14.25" customHeight="1">
      <c r="A67" s="507" t="s">
        <v>104</v>
      </c>
      <c r="B67" s="285"/>
      <c r="C67" s="451">
        <v>42.174999999999997</v>
      </c>
      <c r="D67" s="451">
        <v>82.52</v>
      </c>
      <c r="E67" s="451">
        <v>81.905000000000001</v>
      </c>
      <c r="F67" s="451">
        <v>69.966999999999999</v>
      </c>
      <c r="G67" s="451">
        <v>59.63</v>
      </c>
      <c r="H67" s="451">
        <v>58.15957061292459</v>
      </c>
      <c r="I67" s="451">
        <v>58.15957061292459</v>
      </c>
      <c r="J67" s="312" t="s">
        <v>104</v>
      </c>
    </row>
    <row r="68" spans="1:10" s="118" customFormat="1" ht="14.25" customHeight="1">
      <c r="A68" s="507" t="s">
        <v>105</v>
      </c>
      <c r="B68" s="285"/>
      <c r="C68" s="488">
        <v>40</v>
      </c>
      <c r="D68" s="488">
        <v>42</v>
      </c>
      <c r="E68" s="451">
        <v>65</v>
      </c>
      <c r="F68" s="451">
        <v>55</v>
      </c>
      <c r="G68" s="451">
        <v>52</v>
      </c>
      <c r="H68" s="451">
        <v>55</v>
      </c>
      <c r="I68" s="451">
        <v>55</v>
      </c>
      <c r="J68" s="509" t="s">
        <v>102</v>
      </c>
    </row>
    <row r="69" spans="1:10" s="118" customFormat="1" ht="14.25" customHeight="1">
      <c r="A69" s="507" t="s">
        <v>72</v>
      </c>
      <c r="B69" s="285"/>
      <c r="C69" s="492">
        <v>32.200000000000003</v>
      </c>
      <c r="D69" s="493">
        <v>49.224751177140007</v>
      </c>
      <c r="E69" s="493">
        <v>63.940648437050001</v>
      </c>
      <c r="F69" s="493">
        <v>62.649270959660001</v>
      </c>
      <c r="G69" s="493">
        <v>67.267294878629997</v>
      </c>
      <c r="H69" s="493">
        <v>62.084094866640001</v>
      </c>
      <c r="I69" s="493">
        <v>50.290239654270003</v>
      </c>
      <c r="J69" s="509" t="s">
        <v>98</v>
      </c>
    </row>
    <row r="70" spans="1:10" s="118" customFormat="1" ht="14.25" customHeight="1">
      <c r="A70" s="507" t="s">
        <v>56</v>
      </c>
      <c r="B70" s="285"/>
      <c r="C70" s="488">
        <v>63.153780000000005</v>
      </c>
      <c r="D70" s="488">
        <v>59.949539999999999</v>
      </c>
      <c r="E70" s="488">
        <v>67.421487999999997</v>
      </c>
      <c r="F70" s="488">
        <v>67.089383999999995</v>
      </c>
      <c r="G70" s="488">
        <v>58.274284999999999</v>
      </c>
      <c r="H70" s="488">
        <v>59.015151000000003</v>
      </c>
      <c r="I70" s="488">
        <v>48.504185</v>
      </c>
      <c r="J70" s="509" t="s">
        <v>57</v>
      </c>
    </row>
    <row r="71" spans="1:10" s="118" customFormat="1" ht="14.25" customHeight="1">
      <c r="A71" s="507" t="s">
        <v>266</v>
      </c>
      <c r="B71" s="285"/>
      <c r="C71" s="494">
        <v>20</v>
      </c>
      <c r="D71" s="494">
        <v>46.2</v>
      </c>
      <c r="E71" s="451">
        <v>32.4</v>
      </c>
      <c r="F71" s="451">
        <v>35.5</v>
      </c>
      <c r="G71" s="451">
        <v>40.799999999999997</v>
      </c>
      <c r="H71" s="451">
        <v>44.63</v>
      </c>
      <c r="I71" s="451">
        <v>45.27</v>
      </c>
      <c r="J71" s="509" t="s">
        <v>890</v>
      </c>
    </row>
    <row r="72" spans="1:10" s="118" customFormat="1" ht="14.25" customHeight="1">
      <c r="A72" s="507" t="s">
        <v>5</v>
      </c>
      <c r="B72" s="285"/>
      <c r="C72" s="451">
        <v>146.63986328125</v>
      </c>
      <c r="D72" s="451">
        <v>84.907929199218756</v>
      </c>
      <c r="E72" s="451">
        <v>38.350740661621096</v>
      </c>
      <c r="F72" s="451">
        <v>47.322978637695314</v>
      </c>
      <c r="G72" s="451">
        <v>52.842785278320314</v>
      </c>
      <c r="H72" s="451">
        <v>36.705973937988283</v>
      </c>
      <c r="I72" s="451">
        <v>29.516992465972901</v>
      </c>
      <c r="J72" s="312" t="s">
        <v>6</v>
      </c>
    </row>
    <row r="73" spans="1:10" s="118" customFormat="1" ht="14.25" customHeight="1">
      <c r="A73" s="507" t="s">
        <v>271</v>
      </c>
      <c r="B73" s="285"/>
      <c r="C73" s="451">
        <v>16</v>
      </c>
      <c r="D73" s="451">
        <v>15.9</v>
      </c>
      <c r="E73" s="451">
        <v>22.6</v>
      </c>
      <c r="F73" s="451">
        <v>18.7</v>
      </c>
      <c r="G73" s="451">
        <v>20.100000000000001</v>
      </c>
      <c r="H73" s="451">
        <v>26.6</v>
      </c>
      <c r="I73" s="451">
        <v>26.6</v>
      </c>
      <c r="J73" s="509" t="s">
        <v>272</v>
      </c>
    </row>
    <row r="74" spans="1:10" s="118" customFormat="1" ht="14.25" customHeight="1">
      <c r="A74" s="507" t="s">
        <v>8</v>
      </c>
      <c r="B74" s="285"/>
      <c r="C74" s="451">
        <v>15</v>
      </c>
      <c r="D74" s="451">
        <v>19.899999999999999</v>
      </c>
      <c r="E74" s="451">
        <v>21.209</v>
      </c>
      <c r="F74" s="451">
        <v>17.283000000000001</v>
      </c>
      <c r="G74" s="451">
        <v>20.010999999999999</v>
      </c>
      <c r="H74" s="451">
        <v>23.516999999999999</v>
      </c>
      <c r="I74" s="451">
        <v>20.719000000000001</v>
      </c>
      <c r="J74" s="509" t="s">
        <v>9</v>
      </c>
    </row>
    <row r="75" spans="1:10" s="118" customFormat="1" ht="14.25" customHeight="1">
      <c r="A75" s="507" t="s">
        <v>67</v>
      </c>
      <c r="B75" s="285"/>
      <c r="C75" s="495">
        <v>45.157008547008544</v>
      </c>
      <c r="D75" s="495">
        <v>44.1</v>
      </c>
      <c r="E75" s="495">
        <v>19.5</v>
      </c>
      <c r="F75" s="495">
        <v>11.2</v>
      </c>
      <c r="G75" s="495">
        <v>11.9</v>
      </c>
      <c r="H75" s="495">
        <v>11.2</v>
      </c>
      <c r="I75" s="495">
        <v>11.2</v>
      </c>
      <c r="J75" s="509" t="s">
        <v>26</v>
      </c>
    </row>
    <row r="76" spans="1:10" s="118" customFormat="1" ht="14.25" customHeight="1">
      <c r="A76" s="507" t="s">
        <v>4</v>
      </c>
      <c r="B76" s="285"/>
      <c r="C76" s="495">
        <v>13.2</v>
      </c>
      <c r="D76" s="495">
        <v>11.861981</v>
      </c>
      <c r="E76" s="451">
        <v>9.9939999999999998</v>
      </c>
      <c r="F76" s="451">
        <v>9.0670000000000002</v>
      </c>
      <c r="G76" s="451">
        <v>8.9149999999999991</v>
      </c>
      <c r="H76" s="451">
        <v>9.9139999999999997</v>
      </c>
      <c r="I76" s="451">
        <v>10.515000000000001</v>
      </c>
      <c r="J76" s="312" t="s">
        <v>4</v>
      </c>
    </row>
    <row r="77" spans="1:10" s="118" customFormat="1" ht="14.25" customHeight="1">
      <c r="A77" s="507" t="s">
        <v>106</v>
      </c>
      <c r="B77" s="285"/>
      <c r="C77" s="451">
        <v>15</v>
      </c>
      <c r="D77" s="451">
        <v>9.6010000000000009</v>
      </c>
      <c r="E77" s="451">
        <v>17.772200000000002</v>
      </c>
      <c r="F77" s="451">
        <v>10.3309</v>
      </c>
      <c r="G77" s="451">
        <v>12.297700000000001</v>
      </c>
      <c r="H77" s="451">
        <v>10</v>
      </c>
      <c r="I77" s="451">
        <v>8</v>
      </c>
      <c r="J77" s="312" t="s">
        <v>280</v>
      </c>
    </row>
    <row r="78" spans="1:10" s="118" customFormat="1" ht="14.25" customHeight="1">
      <c r="A78" s="507" t="s">
        <v>10</v>
      </c>
      <c r="B78" s="285"/>
      <c r="C78" s="488">
        <v>1</v>
      </c>
      <c r="D78" s="488">
        <v>5.5</v>
      </c>
      <c r="E78" s="488">
        <v>5.5</v>
      </c>
      <c r="F78" s="488">
        <v>6</v>
      </c>
      <c r="G78" s="488">
        <v>6.9</v>
      </c>
      <c r="H78" s="488">
        <v>6.2</v>
      </c>
      <c r="I78" s="488">
        <v>6.319230769230769</v>
      </c>
      <c r="J78" s="312" t="s">
        <v>11</v>
      </c>
    </row>
    <row r="79" spans="1:10" s="118" customFormat="1" ht="14.25" customHeight="1">
      <c r="A79" s="75"/>
      <c r="J79" s="75"/>
    </row>
    <row r="80" spans="1:10" s="118" customFormat="1" ht="14.25" customHeight="1">
      <c r="A80" s="75"/>
      <c r="J80" s="75"/>
    </row>
    <row r="81" spans="1:10" s="118" customFormat="1" ht="14.25" customHeight="1">
      <c r="A81" s="75"/>
      <c r="J81" s="75"/>
    </row>
    <row r="82" spans="1:10" s="118" customFormat="1" ht="14.25" customHeight="1">
      <c r="A82" s="75"/>
      <c r="J82" s="75"/>
    </row>
    <row r="83" spans="1:10" s="118" customFormat="1" ht="14.25" customHeight="1">
      <c r="A83" s="75"/>
      <c r="J83" s="75"/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52"/>
      <c r="B105" s="57" t="s">
        <v>957</v>
      </c>
      <c r="C105" s="190"/>
      <c r="J105" s="22"/>
    </row>
    <row r="106" spans="1:10" ht="12" customHeight="1">
      <c r="A106" s="553"/>
      <c r="B106" s="57" t="s">
        <v>73</v>
      </c>
      <c r="J106" s="22"/>
    </row>
    <row r="107" spans="1:10" ht="12" customHeight="1">
      <c r="A107" s="553"/>
      <c r="B107" s="244" t="s">
        <v>702</v>
      </c>
    </row>
    <row r="108" spans="1:10" ht="12" customHeight="1">
      <c r="A108" s="553"/>
    </row>
  </sheetData>
  <mergeCells count="4">
    <mergeCell ref="A105:A108"/>
    <mergeCell ref="A57:A58"/>
    <mergeCell ref="A51:A54"/>
    <mergeCell ref="A3:A4"/>
  </mergeCells>
  <hyperlinks>
    <hyperlink ref="J3" location="'Inhoudsopgave Zuivel in cijfers'!A1" display="Terug naar inhoudsopgave" xr:uid="{DC6AACBA-457F-4F5C-BE8F-F282D1446B45}"/>
    <hyperlink ref="J4" location="'Inhoudsopgave Zuivel in cijfers'!A1" display="Back to table of contents" xr:uid="{7296D4D6-73A2-4EA6-BBFE-E2DE220DED5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BBD25B"/>
  </sheetPr>
  <dimension ref="A1:Q108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6384" width="9.5" style="2"/>
  </cols>
  <sheetData>
    <row r="1" spans="1:17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7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987</v>
      </c>
    </row>
    <row r="3" spans="1:17" ht="18" customHeight="1">
      <c r="A3" s="559">
        <v>35</v>
      </c>
      <c r="B3" s="107" t="s">
        <v>395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7" ht="18" customHeight="1">
      <c r="A4" s="560"/>
      <c r="B4" s="241" t="s">
        <v>396</v>
      </c>
      <c r="C4" s="163"/>
      <c r="D4" s="163"/>
      <c r="E4" s="163"/>
      <c r="F4" s="163"/>
      <c r="G4" s="163"/>
      <c r="H4" s="163"/>
      <c r="I4" s="163"/>
      <c r="J4" s="225" t="s">
        <v>586</v>
      </c>
    </row>
    <row r="5" spans="1:17" s="118" customFormat="1" ht="14.25" customHeight="1"/>
    <row r="6" spans="1:17" s="118" customFormat="1" ht="14.25" customHeight="1"/>
    <row r="7" spans="1:17" s="118" customFormat="1" ht="14.25" customHeight="1"/>
    <row r="8" spans="1:17" ht="18.75" customHeight="1">
      <c r="A8" s="34" t="s">
        <v>844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844</v>
      </c>
    </row>
    <row r="9" spans="1:17" s="118" customFormat="1" ht="14.25" customHeight="1"/>
    <row r="10" spans="1:17" s="118" customFormat="1" ht="14.25" customHeight="1">
      <c r="A10" s="258" t="s">
        <v>769</v>
      </c>
      <c r="B10" s="349"/>
      <c r="C10" s="283">
        <v>984.04099999999994</v>
      </c>
      <c r="D10" s="283">
        <v>1543.1268669999999</v>
      </c>
      <c r="E10" s="283">
        <v>1570.8742569999999</v>
      </c>
      <c r="F10" s="283">
        <v>1601.2999770000001</v>
      </c>
      <c r="G10" s="283">
        <v>1518.2594930000002</v>
      </c>
      <c r="H10" s="283">
        <v>1598.2065359999999</v>
      </c>
      <c r="I10" s="283">
        <v>1532.8536624219964</v>
      </c>
      <c r="J10" s="246" t="s">
        <v>769</v>
      </c>
    </row>
    <row r="11" spans="1:17" s="118" customFormat="1" ht="14.25" customHeight="1">
      <c r="A11" s="75"/>
      <c r="B11" s="285"/>
      <c r="C11" s="285"/>
      <c r="D11" s="285"/>
      <c r="E11" s="478"/>
      <c r="F11" s="478"/>
      <c r="G11" s="285"/>
      <c r="H11" s="285"/>
      <c r="I11" s="285"/>
      <c r="J11" s="75"/>
      <c r="M11" s="66"/>
      <c r="N11" s="66"/>
    </row>
    <row r="12" spans="1:17" s="118" customFormat="1" ht="14.25" customHeight="1">
      <c r="A12" s="508" t="s">
        <v>15</v>
      </c>
      <c r="B12" s="496"/>
      <c r="C12" s="451">
        <v>319.55099999999999</v>
      </c>
      <c r="D12" s="451">
        <v>457.09500000000003</v>
      </c>
      <c r="E12" s="493">
        <v>411.00200000000001</v>
      </c>
      <c r="F12" s="493">
        <v>403.63600000000002</v>
      </c>
      <c r="G12" s="264">
        <v>397.57299999999998</v>
      </c>
      <c r="H12" s="264">
        <v>369.98599999999999</v>
      </c>
      <c r="I12" s="264">
        <v>353.46520614300368</v>
      </c>
      <c r="J12" s="509" t="s">
        <v>16</v>
      </c>
      <c r="M12" s="66"/>
      <c r="N12" s="66"/>
    </row>
    <row r="13" spans="1:17" s="118" customFormat="1" ht="14.25" customHeight="1">
      <c r="A13" s="508" t="s">
        <v>14</v>
      </c>
      <c r="B13" s="496"/>
      <c r="C13" s="451">
        <v>258.51</v>
      </c>
      <c r="D13" s="451">
        <v>415.10650500000003</v>
      </c>
      <c r="E13" s="451">
        <v>392.790143</v>
      </c>
      <c r="F13" s="451">
        <v>416.51145000000002</v>
      </c>
      <c r="G13" s="471">
        <v>352.80240900000001</v>
      </c>
      <c r="H13" s="471">
        <v>351.517</v>
      </c>
      <c r="I13" s="471">
        <v>347.22170599999993</v>
      </c>
      <c r="J13" s="509" t="s">
        <v>93</v>
      </c>
      <c r="M13" s="66"/>
      <c r="N13" s="66"/>
    </row>
    <row r="14" spans="1:17" s="118" customFormat="1" ht="14.25" customHeight="1">
      <c r="A14" s="508" t="s">
        <v>61</v>
      </c>
      <c r="B14" s="496"/>
      <c r="C14" s="451">
        <v>76.47</v>
      </c>
      <c r="D14" s="451">
        <v>153.29536200000001</v>
      </c>
      <c r="E14" s="451">
        <v>163.64441299999999</v>
      </c>
      <c r="F14" s="451">
        <v>156.34188599999999</v>
      </c>
      <c r="G14" s="264">
        <v>156.00000800000001</v>
      </c>
      <c r="H14" s="264">
        <v>198.190156</v>
      </c>
      <c r="I14" s="264">
        <v>182.837616</v>
      </c>
      <c r="J14" s="509" t="s">
        <v>17</v>
      </c>
      <c r="M14" s="66"/>
      <c r="N14" s="66"/>
    </row>
    <row r="15" spans="1:17" s="118" customFormat="1" ht="14.25" customHeight="1">
      <c r="A15" s="508" t="s">
        <v>37</v>
      </c>
      <c r="B15" s="496"/>
      <c r="C15" s="451">
        <v>60.3</v>
      </c>
      <c r="D15" s="451">
        <v>99.1</v>
      </c>
      <c r="E15" s="451">
        <v>142.5</v>
      </c>
      <c r="F15" s="451">
        <v>150.13999999999999</v>
      </c>
      <c r="G15" s="264">
        <v>147.65</v>
      </c>
      <c r="H15" s="264">
        <v>173.69</v>
      </c>
      <c r="I15" s="264">
        <v>167.18</v>
      </c>
      <c r="J15" s="509" t="s">
        <v>38</v>
      </c>
      <c r="M15" s="66"/>
      <c r="N15" s="66"/>
    </row>
    <row r="16" spans="1:17" s="118" customFormat="1" ht="14.25" customHeight="1">
      <c r="A16" s="508" t="s">
        <v>31</v>
      </c>
      <c r="B16" s="496"/>
      <c r="C16" s="451">
        <v>79.12</v>
      </c>
      <c r="D16" s="493">
        <v>140.04</v>
      </c>
      <c r="E16" s="493">
        <v>155.35</v>
      </c>
      <c r="F16" s="493">
        <v>163.74</v>
      </c>
      <c r="G16" s="493">
        <v>153.18</v>
      </c>
      <c r="H16" s="493">
        <v>151.13</v>
      </c>
      <c r="I16" s="493">
        <v>159.20999999999998</v>
      </c>
      <c r="J16" s="509" t="s">
        <v>32</v>
      </c>
      <c r="M16" s="237"/>
      <c r="N16" s="237"/>
      <c r="P16" s="66"/>
      <c r="Q16" s="66"/>
    </row>
    <row r="17" spans="1:14" s="118" customFormat="1" ht="14.25" customHeight="1">
      <c r="A17" s="510" t="s">
        <v>60</v>
      </c>
      <c r="B17" s="500"/>
      <c r="C17" s="501">
        <v>54.13</v>
      </c>
      <c r="D17" s="501">
        <v>57</v>
      </c>
      <c r="E17" s="503">
        <v>61.39</v>
      </c>
      <c r="F17" s="503">
        <v>64.14</v>
      </c>
      <c r="G17" s="301">
        <v>73.06</v>
      </c>
      <c r="H17" s="301">
        <v>106.41</v>
      </c>
      <c r="I17" s="301">
        <v>86.347516713258685</v>
      </c>
      <c r="J17" s="511" t="s">
        <v>70</v>
      </c>
      <c r="M17" s="66"/>
      <c r="N17" s="66"/>
    </row>
    <row r="18" spans="1:14" s="118" customFormat="1" ht="14.25" customHeight="1">
      <c r="A18" s="508" t="s">
        <v>24</v>
      </c>
      <c r="B18" s="496"/>
      <c r="C18" s="451">
        <v>25.86</v>
      </c>
      <c r="D18" s="451">
        <v>38.4</v>
      </c>
      <c r="E18" s="451">
        <v>42.3</v>
      </c>
      <c r="F18" s="451">
        <v>36.409999999999997</v>
      </c>
      <c r="G18" s="451">
        <v>36.659999999999997</v>
      </c>
      <c r="H18" s="451">
        <v>37.090000000000003</v>
      </c>
      <c r="I18" s="451">
        <v>36.399999999999991</v>
      </c>
      <c r="J18" s="509" t="s">
        <v>25</v>
      </c>
      <c r="M18" s="66"/>
      <c r="N18" s="66"/>
    </row>
    <row r="19" spans="1:14" s="118" customFormat="1" ht="14.25" customHeight="1">
      <c r="A19" s="508" t="s">
        <v>27</v>
      </c>
      <c r="B19" s="496"/>
      <c r="C19" s="451">
        <v>27.5</v>
      </c>
      <c r="D19" s="451">
        <v>34.1</v>
      </c>
      <c r="E19" s="451">
        <v>54.7</v>
      </c>
      <c r="F19" s="451">
        <v>50.7</v>
      </c>
      <c r="G19" s="264">
        <v>41.2</v>
      </c>
      <c r="H19" s="264">
        <v>38.5</v>
      </c>
      <c r="I19" s="264">
        <v>31.3</v>
      </c>
      <c r="J19" s="509" t="s">
        <v>28</v>
      </c>
      <c r="M19" s="66"/>
      <c r="N19" s="66"/>
    </row>
    <row r="20" spans="1:14" s="118" customFormat="1" ht="14.25" customHeight="1">
      <c r="A20" s="508" t="s">
        <v>33</v>
      </c>
      <c r="B20" s="496"/>
      <c r="C20" s="451">
        <v>17</v>
      </c>
      <c r="D20" s="451">
        <v>29.5</v>
      </c>
      <c r="E20" s="451">
        <v>29.5</v>
      </c>
      <c r="F20" s="451">
        <v>29.5</v>
      </c>
      <c r="G20" s="451">
        <v>29.5</v>
      </c>
      <c r="H20" s="451">
        <v>29.5</v>
      </c>
      <c r="I20" s="451">
        <v>29.5</v>
      </c>
      <c r="J20" s="509" t="s">
        <v>33</v>
      </c>
      <c r="M20" s="66"/>
      <c r="N20" s="66"/>
    </row>
    <row r="21" spans="1:14" s="118" customFormat="1" ht="14.25" customHeight="1">
      <c r="A21" s="508" t="s">
        <v>63</v>
      </c>
      <c r="B21" s="496"/>
      <c r="C21" s="451">
        <v>11.35</v>
      </c>
      <c r="D21" s="451">
        <v>30.47</v>
      </c>
      <c r="E21" s="451">
        <v>21.610793000000001</v>
      </c>
      <c r="F21" s="451">
        <v>18.888857000000002</v>
      </c>
      <c r="G21" s="281">
        <v>21.100276000000001</v>
      </c>
      <c r="H21" s="281">
        <v>30.326243999999999</v>
      </c>
      <c r="I21" s="281">
        <v>28.858705</v>
      </c>
      <c r="J21" s="509" t="s">
        <v>53</v>
      </c>
      <c r="M21" s="66"/>
      <c r="N21" s="66"/>
    </row>
    <row r="22" spans="1:14" s="118" customFormat="1" ht="14.25" customHeight="1">
      <c r="A22" s="508" t="s">
        <v>36</v>
      </c>
      <c r="B22" s="496"/>
      <c r="C22" s="451">
        <v>8.81</v>
      </c>
      <c r="D22" s="451">
        <v>18.93</v>
      </c>
      <c r="E22" s="451">
        <v>22.85</v>
      </c>
      <c r="F22" s="451">
        <v>24.03</v>
      </c>
      <c r="G22" s="281">
        <v>25.94</v>
      </c>
      <c r="H22" s="281">
        <v>16.87</v>
      </c>
      <c r="I22" s="281">
        <v>21.51</v>
      </c>
      <c r="J22" s="509" t="s">
        <v>36</v>
      </c>
      <c r="M22" s="66"/>
      <c r="N22" s="66"/>
    </row>
    <row r="23" spans="1:14" s="118" customFormat="1" ht="14.25" customHeight="1">
      <c r="A23" s="508" t="s">
        <v>18</v>
      </c>
      <c r="B23" s="496"/>
      <c r="C23" s="451">
        <v>9.1999999999999993</v>
      </c>
      <c r="D23" s="451">
        <v>19.260000000000002</v>
      </c>
      <c r="E23" s="451">
        <v>15.17</v>
      </c>
      <c r="F23" s="451">
        <v>21.88</v>
      </c>
      <c r="G23" s="264">
        <v>20.32</v>
      </c>
      <c r="H23" s="264">
        <v>24.91</v>
      </c>
      <c r="I23" s="264">
        <v>19.659156829679599</v>
      </c>
      <c r="J23" s="509" t="s">
        <v>19</v>
      </c>
      <c r="M23" s="66"/>
      <c r="N23" s="66"/>
    </row>
    <row r="24" spans="1:14" s="118" customFormat="1" ht="14.25" customHeight="1">
      <c r="A24" s="508" t="s">
        <v>66</v>
      </c>
      <c r="B24" s="496"/>
      <c r="C24" s="451">
        <v>14.83</v>
      </c>
      <c r="D24" s="451">
        <v>23.56</v>
      </c>
      <c r="E24" s="451">
        <v>17.11</v>
      </c>
      <c r="F24" s="451">
        <v>19.22</v>
      </c>
      <c r="G24" s="451">
        <v>18.010000000000002</v>
      </c>
      <c r="H24" s="451">
        <v>17.260000000000002</v>
      </c>
      <c r="I24" s="451">
        <v>16.755911214953272</v>
      </c>
      <c r="J24" s="509" t="s">
        <v>109</v>
      </c>
      <c r="M24" s="66"/>
      <c r="N24" s="66"/>
    </row>
    <row r="25" spans="1:14" s="118" customFormat="1" ht="14.25" customHeight="1">
      <c r="A25" s="508" t="s">
        <v>22</v>
      </c>
      <c r="B25" s="496"/>
      <c r="C25" s="505" t="s">
        <v>62</v>
      </c>
      <c r="D25" s="505" t="s">
        <v>62</v>
      </c>
      <c r="E25" s="264">
        <v>10</v>
      </c>
      <c r="F25" s="477">
        <v>10</v>
      </c>
      <c r="G25" s="264">
        <v>10</v>
      </c>
      <c r="H25" s="264">
        <v>16.329999999999998</v>
      </c>
      <c r="I25" s="264">
        <v>16.329999999999998</v>
      </c>
      <c r="J25" s="509" t="s">
        <v>23</v>
      </c>
      <c r="M25" s="66"/>
      <c r="N25" s="66"/>
    </row>
    <row r="26" spans="1:14" s="118" customFormat="1" ht="14.25" customHeight="1">
      <c r="A26" s="508" t="s">
        <v>49</v>
      </c>
      <c r="B26" s="496"/>
      <c r="C26" s="451">
        <v>4.0999999999999996</v>
      </c>
      <c r="D26" s="451">
        <v>3.5</v>
      </c>
      <c r="E26" s="477">
        <v>10.3</v>
      </c>
      <c r="F26" s="477">
        <v>10.3</v>
      </c>
      <c r="G26" s="477">
        <v>10.3</v>
      </c>
      <c r="H26" s="477">
        <v>10.3</v>
      </c>
      <c r="I26" s="477">
        <v>10.3</v>
      </c>
      <c r="J26" s="509" t="s">
        <v>50</v>
      </c>
      <c r="M26" s="66"/>
      <c r="N26" s="66"/>
    </row>
    <row r="27" spans="1:14" s="118" customFormat="1" ht="14.25" customHeight="1">
      <c r="A27" s="508" t="s">
        <v>509</v>
      </c>
      <c r="B27" s="496"/>
      <c r="C27" s="451">
        <v>0.32</v>
      </c>
      <c r="D27" s="451">
        <v>4</v>
      </c>
      <c r="E27" s="264">
        <v>7</v>
      </c>
      <c r="F27" s="504">
        <v>7</v>
      </c>
      <c r="G27" s="471">
        <v>7</v>
      </c>
      <c r="H27" s="471">
        <v>7</v>
      </c>
      <c r="I27" s="471">
        <v>7</v>
      </c>
      <c r="J27" s="509" t="s">
        <v>510</v>
      </c>
      <c r="M27" s="66"/>
      <c r="N27" s="66"/>
    </row>
    <row r="28" spans="1:14" s="118" customFormat="1" ht="14.25" customHeight="1">
      <c r="A28" s="508" t="s">
        <v>29</v>
      </c>
      <c r="B28" s="496"/>
      <c r="C28" s="451">
        <v>6.78</v>
      </c>
      <c r="D28" s="451">
        <v>9.61</v>
      </c>
      <c r="E28" s="451">
        <v>5.0229080000000002</v>
      </c>
      <c r="F28" s="451">
        <v>7.5447839999999999</v>
      </c>
      <c r="G28" s="451">
        <v>5.5937999999999999</v>
      </c>
      <c r="H28" s="451">
        <v>5.6911360000000002</v>
      </c>
      <c r="I28" s="451">
        <v>5.4718445211009161</v>
      </c>
      <c r="J28" s="509" t="s">
        <v>30</v>
      </c>
      <c r="M28" s="66"/>
      <c r="N28" s="66"/>
    </row>
    <row r="29" spans="1:14" s="118" customFormat="1" ht="14.25" customHeight="1">
      <c r="A29" s="508" t="s">
        <v>51</v>
      </c>
      <c r="B29" s="496"/>
      <c r="C29" s="451">
        <v>2.41</v>
      </c>
      <c r="D29" s="451">
        <v>2.67</v>
      </c>
      <c r="E29" s="264">
        <v>1.964</v>
      </c>
      <c r="F29" s="264">
        <v>3.35</v>
      </c>
      <c r="G29" s="264">
        <v>3.3719999999999999</v>
      </c>
      <c r="H29" s="264">
        <v>4.3559999999999999</v>
      </c>
      <c r="I29" s="264">
        <v>4.3559999999999999</v>
      </c>
      <c r="J29" s="509" t="s">
        <v>52</v>
      </c>
      <c r="M29" s="66"/>
      <c r="N29" s="66"/>
    </row>
    <row r="30" spans="1:14" s="118" customFormat="1" ht="14.25" customHeight="1">
      <c r="A30" s="508" t="s">
        <v>40</v>
      </c>
      <c r="B30" s="496"/>
      <c r="C30" s="451">
        <v>3.9</v>
      </c>
      <c r="D30" s="451">
        <v>3.9</v>
      </c>
      <c r="E30" s="451">
        <v>3.9</v>
      </c>
      <c r="F30" s="451">
        <v>3.9</v>
      </c>
      <c r="G30" s="451">
        <v>3.9</v>
      </c>
      <c r="H30" s="451">
        <v>3.9</v>
      </c>
      <c r="I30" s="451">
        <v>3.9</v>
      </c>
      <c r="J30" s="509" t="s">
        <v>41</v>
      </c>
      <c r="M30" s="66"/>
      <c r="N30" s="66"/>
    </row>
    <row r="31" spans="1:14" s="118" customFormat="1" ht="14.25" customHeight="1">
      <c r="A31" s="508" t="s">
        <v>34</v>
      </c>
      <c r="B31" s="496"/>
      <c r="C31" s="451">
        <v>0.3</v>
      </c>
      <c r="D31" s="451">
        <v>0.6</v>
      </c>
      <c r="E31" s="451">
        <v>0.3</v>
      </c>
      <c r="F31" s="451">
        <v>1.7470000000000001</v>
      </c>
      <c r="G31" s="264">
        <v>2.0979999999999999</v>
      </c>
      <c r="H31" s="264">
        <v>2</v>
      </c>
      <c r="I31" s="264">
        <v>2</v>
      </c>
      <c r="J31" s="509" t="s">
        <v>35</v>
      </c>
      <c r="M31" s="66"/>
      <c r="N31" s="66"/>
    </row>
    <row r="32" spans="1:14" s="118" customFormat="1" ht="14.25" customHeight="1">
      <c r="A32" s="508" t="s">
        <v>65</v>
      </c>
      <c r="B32" s="496"/>
      <c r="C32" s="451">
        <v>1.7</v>
      </c>
      <c r="D32" s="451">
        <v>1.7</v>
      </c>
      <c r="E32" s="477">
        <v>1.7</v>
      </c>
      <c r="F32" s="477">
        <v>1.7</v>
      </c>
      <c r="G32" s="264">
        <v>1.7</v>
      </c>
      <c r="H32" s="264">
        <v>1.7</v>
      </c>
      <c r="I32" s="264">
        <v>1.7</v>
      </c>
      <c r="J32" s="509" t="s">
        <v>39</v>
      </c>
      <c r="M32" s="66"/>
      <c r="N32" s="66"/>
    </row>
    <row r="33" spans="1:14" s="118" customFormat="1" ht="14.25" customHeight="1">
      <c r="A33" s="508" t="s">
        <v>64</v>
      </c>
      <c r="B33" s="496"/>
      <c r="C33" s="451">
        <v>1.9</v>
      </c>
      <c r="D33" s="451">
        <v>1.29</v>
      </c>
      <c r="E33" s="451">
        <v>0.77</v>
      </c>
      <c r="F33" s="451">
        <v>0.62</v>
      </c>
      <c r="G33" s="451">
        <v>1.3</v>
      </c>
      <c r="H33" s="451">
        <v>1.55</v>
      </c>
      <c r="I33" s="451">
        <v>1.55</v>
      </c>
      <c r="J33" s="509" t="s">
        <v>43</v>
      </c>
      <c r="M33" s="66"/>
      <c r="N33" s="66"/>
    </row>
    <row r="34" spans="1:14" s="118" customFormat="1" ht="14.25" customHeight="1">
      <c r="A34" s="508" t="s">
        <v>47</v>
      </c>
      <c r="B34" s="496"/>
      <c r="C34" s="451" t="s">
        <v>250</v>
      </c>
      <c r="D34" s="451" t="s">
        <v>250</v>
      </c>
      <c r="E34" s="451" t="s">
        <v>250</v>
      </c>
      <c r="F34" s="451" t="s">
        <v>250</v>
      </c>
      <c r="G34" s="451" t="s">
        <v>250</v>
      </c>
      <c r="H34" s="451" t="s">
        <v>250</v>
      </c>
      <c r="I34" s="451" t="s">
        <v>250</v>
      </c>
      <c r="J34" s="509" t="s">
        <v>48</v>
      </c>
      <c r="M34" s="66"/>
      <c r="N34" s="66"/>
    </row>
    <row r="35" spans="1:14" s="118" customFormat="1" ht="14.25" customHeight="1">
      <c r="A35" s="508" t="s">
        <v>42</v>
      </c>
      <c r="B35" s="496"/>
      <c r="C35" s="451" t="s">
        <v>250</v>
      </c>
      <c r="D35" s="451" t="s">
        <v>250</v>
      </c>
      <c r="E35" s="451" t="s">
        <v>250</v>
      </c>
      <c r="F35" s="451" t="s">
        <v>250</v>
      </c>
      <c r="G35" s="451" t="s">
        <v>250</v>
      </c>
      <c r="H35" s="451" t="s">
        <v>250</v>
      </c>
      <c r="I35" s="451" t="s">
        <v>250</v>
      </c>
      <c r="J35" s="509" t="s">
        <v>42</v>
      </c>
      <c r="M35" s="66"/>
      <c r="N35" s="66"/>
    </row>
    <row r="36" spans="1:14" s="118" customFormat="1" ht="14.25" customHeight="1">
      <c r="A36" s="508" t="s">
        <v>20</v>
      </c>
      <c r="B36" s="496"/>
      <c r="C36" s="451" t="s">
        <v>250</v>
      </c>
      <c r="D36" s="451" t="s">
        <v>250</v>
      </c>
      <c r="E36" s="451" t="s">
        <v>250</v>
      </c>
      <c r="F36" s="451" t="s">
        <v>250</v>
      </c>
      <c r="G36" s="451" t="s">
        <v>250</v>
      </c>
      <c r="H36" s="451" t="s">
        <v>250</v>
      </c>
      <c r="I36" s="451" t="s">
        <v>250</v>
      </c>
      <c r="J36" s="509" t="s">
        <v>21</v>
      </c>
      <c r="M36" s="66"/>
      <c r="N36" s="66"/>
    </row>
    <row r="37" spans="1:14" s="118" customFormat="1" ht="14.25" customHeight="1">
      <c r="A37" s="508" t="s">
        <v>44</v>
      </c>
      <c r="B37" s="496"/>
      <c r="C37" s="451" t="s">
        <v>250</v>
      </c>
      <c r="D37" s="451" t="s">
        <v>250</v>
      </c>
      <c r="E37" s="451" t="s">
        <v>250</v>
      </c>
      <c r="F37" s="451" t="s">
        <v>250</v>
      </c>
      <c r="G37" s="451" t="s">
        <v>250</v>
      </c>
      <c r="H37" s="451" t="s">
        <v>250</v>
      </c>
      <c r="I37" s="451" t="s">
        <v>250</v>
      </c>
      <c r="J37" s="509" t="s">
        <v>45</v>
      </c>
      <c r="M37" s="66"/>
      <c r="N37" s="66"/>
    </row>
    <row r="38" spans="1:14" s="118" customFormat="1" ht="14.25" customHeight="1">
      <c r="A38" s="508" t="s">
        <v>46</v>
      </c>
      <c r="B38" s="496"/>
      <c r="C38" s="451" t="s">
        <v>250</v>
      </c>
      <c r="D38" s="451" t="s">
        <v>250</v>
      </c>
      <c r="E38" s="451" t="s">
        <v>250</v>
      </c>
      <c r="F38" s="451" t="s">
        <v>250</v>
      </c>
      <c r="G38" s="451" t="s">
        <v>250</v>
      </c>
      <c r="H38" s="451" t="s">
        <v>250</v>
      </c>
      <c r="I38" s="451" t="s">
        <v>250</v>
      </c>
      <c r="J38" s="509" t="s">
        <v>46</v>
      </c>
    </row>
    <row r="39" spans="1:14" s="118" customFormat="1" ht="14.25" customHeight="1">
      <c r="A39" s="508"/>
      <c r="B39" s="496"/>
      <c r="C39" s="451"/>
      <c r="D39" s="451"/>
      <c r="E39" s="451"/>
      <c r="F39" s="451"/>
      <c r="G39" s="451"/>
      <c r="H39" s="451"/>
      <c r="I39" s="451"/>
      <c r="J39" s="509"/>
    </row>
    <row r="40" spans="1:14" s="118" customFormat="1" ht="14.25" customHeight="1">
      <c r="A40" s="258" t="s">
        <v>94</v>
      </c>
      <c r="B40" s="349"/>
      <c r="C40" s="303"/>
      <c r="D40" s="285"/>
      <c r="E40" s="285"/>
      <c r="F40" s="285"/>
      <c r="G40" s="285"/>
      <c r="H40" s="285"/>
      <c r="I40" s="285"/>
      <c r="J40" s="246" t="s">
        <v>97</v>
      </c>
    </row>
    <row r="41" spans="1:14" s="118" customFormat="1" ht="14.25" customHeight="1">
      <c r="A41" s="75"/>
      <c r="J41" s="75"/>
    </row>
    <row r="42" spans="1:14" s="118" customFormat="1" ht="14.25" customHeight="1">
      <c r="A42" s="507" t="s">
        <v>72</v>
      </c>
      <c r="B42" s="285"/>
      <c r="C42" s="451">
        <v>827.65715498749671</v>
      </c>
      <c r="D42" s="451">
        <v>1033.5669140912501</v>
      </c>
      <c r="E42" s="451">
        <v>1106.7522286212702</v>
      </c>
      <c r="F42" s="451">
        <v>1209.0332257249399</v>
      </c>
      <c r="G42" s="451">
        <v>1248.9171492266701</v>
      </c>
      <c r="H42" s="451">
        <v>1189.3559351219701</v>
      </c>
      <c r="I42" s="451">
        <v>1166.5415996880802</v>
      </c>
      <c r="J42" s="312" t="s">
        <v>98</v>
      </c>
    </row>
    <row r="43" spans="1:14" s="118" customFormat="1" ht="14.25" customHeight="1">
      <c r="A43" s="507" t="s">
        <v>104</v>
      </c>
      <c r="B43" s="285"/>
      <c r="C43" s="451">
        <v>380</v>
      </c>
      <c r="D43" s="451">
        <v>540</v>
      </c>
      <c r="E43" s="451">
        <v>635</v>
      </c>
      <c r="F43" s="451">
        <v>660</v>
      </c>
      <c r="G43" s="451">
        <v>680</v>
      </c>
      <c r="H43" s="451">
        <v>700</v>
      </c>
      <c r="I43" s="451">
        <v>730</v>
      </c>
      <c r="J43" s="312" t="s">
        <v>104</v>
      </c>
    </row>
    <row r="44" spans="1:14" s="118" customFormat="1" ht="14.25" customHeight="1">
      <c r="A44" s="507" t="s">
        <v>54</v>
      </c>
      <c r="B44" s="285"/>
      <c r="C44" s="451">
        <v>344</v>
      </c>
      <c r="D44" s="451">
        <v>410</v>
      </c>
      <c r="E44" s="451">
        <v>375</v>
      </c>
      <c r="F44" s="451">
        <v>362</v>
      </c>
      <c r="G44" s="451">
        <v>330</v>
      </c>
      <c r="H44" s="451">
        <v>390</v>
      </c>
      <c r="I44" s="451">
        <v>390</v>
      </c>
      <c r="J44" s="509" t="s">
        <v>55</v>
      </c>
    </row>
    <row r="45" spans="1:14" s="118" customFormat="1" ht="14.25" customHeight="1">
      <c r="A45" s="507" t="s">
        <v>107</v>
      </c>
      <c r="B45" s="285"/>
      <c r="C45" s="451">
        <v>130</v>
      </c>
      <c r="D45" s="451">
        <v>155</v>
      </c>
      <c r="E45" s="451">
        <v>158</v>
      </c>
      <c r="F45" s="451">
        <v>161</v>
      </c>
      <c r="G45" s="451">
        <v>164</v>
      </c>
      <c r="H45" s="451">
        <v>157</v>
      </c>
      <c r="I45" s="451">
        <v>162</v>
      </c>
      <c r="J45" s="509" t="s">
        <v>103</v>
      </c>
    </row>
    <row r="46" spans="1:14" s="118" customFormat="1" ht="14.25" customHeight="1">
      <c r="A46" s="507" t="s">
        <v>4</v>
      </c>
      <c r="B46" s="285"/>
      <c r="C46" s="451">
        <v>155.6</v>
      </c>
      <c r="D46" s="451">
        <v>128.60992900000002</v>
      </c>
      <c r="E46" s="451">
        <v>124.901</v>
      </c>
      <c r="F46" s="451">
        <v>139.952</v>
      </c>
      <c r="G46" s="451">
        <v>152.881</v>
      </c>
      <c r="H46" s="451">
        <v>160.52199999999999</v>
      </c>
      <c r="I46" s="451">
        <v>144.28399999999999</v>
      </c>
      <c r="J46" s="312" t="s">
        <v>4</v>
      </c>
    </row>
    <row r="47" spans="1:14" s="118" customFormat="1" ht="14.25" customHeight="1">
      <c r="A47" s="507" t="s">
        <v>5</v>
      </c>
      <c r="B47" s="285"/>
      <c r="C47" s="494">
        <v>208.97190429687501</v>
      </c>
      <c r="D47" s="494">
        <v>265.50335644531248</v>
      </c>
      <c r="E47" s="451">
        <v>166.60818603515625</v>
      </c>
      <c r="F47" s="451">
        <v>153.87567529296874</v>
      </c>
      <c r="G47" s="451">
        <v>146.6184560546875</v>
      </c>
      <c r="H47" s="451">
        <v>137.21045166015625</v>
      </c>
      <c r="I47" s="451">
        <v>143.40594873046874</v>
      </c>
      <c r="J47" s="509" t="s">
        <v>6</v>
      </c>
    </row>
    <row r="48" spans="1:14" s="118" customFormat="1" ht="14.25" customHeight="1">
      <c r="A48" s="507" t="s">
        <v>267</v>
      </c>
      <c r="B48" s="285"/>
      <c r="C48" s="490">
        <v>61.600000000000009</v>
      </c>
      <c r="D48" s="493">
        <v>123</v>
      </c>
      <c r="E48" s="493">
        <v>126</v>
      </c>
      <c r="F48" s="493">
        <v>126</v>
      </c>
      <c r="G48" s="493">
        <v>122</v>
      </c>
      <c r="H48" s="493">
        <v>125</v>
      </c>
      <c r="I48" s="493">
        <v>125</v>
      </c>
      <c r="J48" s="509" t="s">
        <v>268</v>
      </c>
    </row>
    <row r="49" spans="1:10" s="118" customFormat="1" ht="14.25" customHeight="1">
      <c r="A49" s="65"/>
      <c r="B49" s="65"/>
      <c r="C49" s="281"/>
      <c r="D49" s="264"/>
      <c r="E49" s="264"/>
      <c r="F49" s="264"/>
      <c r="G49" s="264"/>
      <c r="H49" s="264"/>
      <c r="I49" s="264"/>
      <c r="J49" s="280"/>
    </row>
    <row r="50" spans="1:10" s="118" customFormat="1" ht="10" customHeight="1"/>
    <row r="51" spans="1:10" ht="12" customHeight="1">
      <c r="A51" s="559" t="s">
        <v>1</v>
      </c>
      <c r="B51" s="74" t="s">
        <v>2</v>
      </c>
      <c r="J51" s="56" t="s">
        <v>3</v>
      </c>
    </row>
    <row r="52" spans="1:10" ht="12" customHeight="1">
      <c r="A52" s="560"/>
      <c r="B52" s="57" t="s">
        <v>957</v>
      </c>
      <c r="J52" s="22"/>
    </row>
    <row r="53" spans="1:10" ht="12" customHeight="1">
      <c r="A53" s="560"/>
      <c r="B53" s="57" t="s">
        <v>73</v>
      </c>
      <c r="J53" s="22"/>
    </row>
    <row r="54" spans="1:10" ht="12" customHeight="1">
      <c r="A54" s="560"/>
      <c r="B54" s="244" t="s">
        <v>702</v>
      </c>
      <c r="J54" s="22"/>
    </row>
    <row r="55" spans="1:10" ht="23" customHeight="1">
      <c r="A55" s="1"/>
      <c r="B55" s="1"/>
      <c r="C55" s="1"/>
      <c r="D55" s="1"/>
      <c r="E55" s="1"/>
      <c r="F55" s="1"/>
      <c r="G55" s="1"/>
      <c r="H55" s="1"/>
      <c r="I55" s="1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987</v>
      </c>
    </row>
    <row r="57" spans="1:10" ht="18" customHeight="1">
      <c r="A57" s="559">
        <v>35</v>
      </c>
      <c r="B57" s="107" t="s">
        <v>395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241" t="s">
        <v>396</v>
      </c>
      <c r="C58" s="163"/>
      <c r="D58" s="163"/>
      <c r="E58" s="163"/>
      <c r="F58" s="163"/>
      <c r="G58" s="163"/>
      <c r="H58" s="163"/>
      <c r="I58" s="163"/>
      <c r="J58" s="311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844</v>
      </c>
      <c r="B62" s="88"/>
      <c r="C62" s="110">
        <v>2010</v>
      </c>
      <c r="D62" s="110">
        <v>2015</v>
      </c>
      <c r="E62" s="110">
        <v>2019</v>
      </c>
      <c r="F62" s="110">
        <v>2020</v>
      </c>
      <c r="G62" s="110">
        <v>2021</v>
      </c>
      <c r="H62" s="110">
        <v>2022</v>
      </c>
      <c r="I62" s="110" t="s">
        <v>991</v>
      </c>
      <c r="J62" s="248" t="s">
        <v>844</v>
      </c>
    </row>
    <row r="63" spans="1:10" s="118" customFormat="1" ht="14.25" customHeight="1">
      <c r="B63" s="314"/>
      <c r="C63" s="328"/>
      <c r="D63" s="366"/>
      <c r="E63" s="366"/>
      <c r="F63" s="366"/>
      <c r="G63" s="366"/>
      <c r="H63" s="366"/>
      <c r="I63" s="366"/>
      <c r="J63" s="351"/>
    </row>
    <row r="64" spans="1:10" s="118" customFormat="1" ht="14.25" customHeight="1">
      <c r="A64" s="577" t="s">
        <v>94</v>
      </c>
      <c r="B64" s="577"/>
      <c r="C64" s="257"/>
      <c r="D64" s="257"/>
      <c r="E64" s="257"/>
      <c r="F64" s="257"/>
      <c r="G64" s="257"/>
      <c r="H64" s="257"/>
      <c r="I64" s="257"/>
      <c r="J64" s="476" t="s">
        <v>97</v>
      </c>
    </row>
    <row r="65" spans="1:10" s="118" customFormat="1" ht="14.25" customHeight="1">
      <c r="A65" s="35"/>
      <c r="B65" s="35"/>
      <c r="J65" s="75"/>
    </row>
    <row r="66" spans="1:10" s="118" customFormat="1" ht="14.25" customHeight="1">
      <c r="A66" s="507" t="s">
        <v>105</v>
      </c>
      <c r="B66" s="285"/>
      <c r="C66" s="488">
        <v>42</v>
      </c>
      <c r="D66" s="489">
        <v>69</v>
      </c>
      <c r="E66" s="451">
        <v>88</v>
      </c>
      <c r="F66" s="451">
        <v>95</v>
      </c>
      <c r="G66" s="451">
        <v>95</v>
      </c>
      <c r="H66" s="451">
        <v>110</v>
      </c>
      <c r="I66" s="451">
        <v>115</v>
      </c>
      <c r="J66" s="509" t="s">
        <v>102</v>
      </c>
    </row>
    <row r="67" spans="1:10" s="118" customFormat="1" ht="14.25" customHeight="1">
      <c r="A67" s="507" t="s">
        <v>7</v>
      </c>
      <c r="B67" s="285"/>
      <c r="C67" s="451">
        <v>72.456000000000003</v>
      </c>
      <c r="D67" s="451">
        <v>103.506</v>
      </c>
      <c r="E67" s="451">
        <v>97.084999999999994</v>
      </c>
      <c r="F67" s="451">
        <v>89.581000000000003</v>
      </c>
      <c r="G67" s="451">
        <v>85.26700000000001</v>
      </c>
      <c r="H67" s="451">
        <v>84.038000000000011</v>
      </c>
      <c r="I67" s="451">
        <v>82.100999999999999</v>
      </c>
      <c r="J67" s="312" t="s">
        <v>7</v>
      </c>
    </row>
    <row r="68" spans="1:10" s="118" customFormat="1" ht="14.25" customHeight="1">
      <c r="A68" s="507" t="s">
        <v>67</v>
      </c>
      <c r="B68" s="285"/>
      <c r="C68" s="451">
        <v>65.142991452991453</v>
      </c>
      <c r="D68" s="451">
        <v>125.7</v>
      </c>
      <c r="E68" s="451">
        <v>82.8</v>
      </c>
      <c r="F68" s="451">
        <v>75.3</v>
      </c>
      <c r="G68" s="451">
        <v>87.1</v>
      </c>
      <c r="H68" s="451">
        <v>82.4</v>
      </c>
      <c r="I68" s="451">
        <v>81.801947989458768</v>
      </c>
      <c r="J68" s="509" t="s">
        <v>26</v>
      </c>
    </row>
    <row r="69" spans="1:10" s="118" customFormat="1" ht="14.25" customHeight="1">
      <c r="A69" s="507" t="s">
        <v>266</v>
      </c>
      <c r="B69" s="285"/>
      <c r="C69" s="451">
        <v>50</v>
      </c>
      <c r="D69" s="451">
        <v>65.900000000000006</v>
      </c>
      <c r="E69" s="451">
        <v>66.5</v>
      </c>
      <c r="F69" s="451">
        <v>69.468999999999994</v>
      </c>
      <c r="G69" s="451">
        <v>85.677999999999997</v>
      </c>
      <c r="H69" s="451">
        <v>82.534999999999997</v>
      </c>
      <c r="I69" s="451">
        <v>67.597999999999999</v>
      </c>
      <c r="J69" s="312" t="s">
        <v>890</v>
      </c>
    </row>
    <row r="70" spans="1:10" s="118" customFormat="1" ht="14.25" customHeight="1">
      <c r="A70" s="507" t="s">
        <v>100</v>
      </c>
      <c r="B70" s="285"/>
      <c r="C70" s="451">
        <v>23</v>
      </c>
      <c r="D70" s="451">
        <v>42</v>
      </c>
      <c r="E70" s="451">
        <v>44</v>
      </c>
      <c r="F70" s="451">
        <v>45</v>
      </c>
      <c r="G70" s="451">
        <v>45</v>
      </c>
      <c r="H70" s="451">
        <v>46</v>
      </c>
      <c r="I70" s="451">
        <v>48</v>
      </c>
      <c r="J70" s="509" t="s">
        <v>100</v>
      </c>
    </row>
    <row r="71" spans="1:10" s="118" customFormat="1" ht="14.25" customHeight="1">
      <c r="A71" s="507" t="s">
        <v>71</v>
      </c>
      <c r="B71" s="285"/>
      <c r="C71" s="488">
        <v>33.585000000000001</v>
      </c>
      <c r="D71" s="488">
        <v>41.439655595001213</v>
      </c>
      <c r="E71" s="488">
        <v>50.1</v>
      </c>
      <c r="F71" s="488">
        <v>58.3</v>
      </c>
      <c r="G71" s="488">
        <v>61</v>
      </c>
      <c r="H71" s="488">
        <v>57.1</v>
      </c>
      <c r="I71" s="488">
        <v>34.835842760745969</v>
      </c>
      <c r="J71" s="509" t="s">
        <v>88</v>
      </c>
    </row>
    <row r="72" spans="1:10" s="118" customFormat="1" ht="14.25" customHeight="1">
      <c r="A72" s="507" t="s">
        <v>106</v>
      </c>
      <c r="B72" s="285"/>
      <c r="C72" s="451">
        <v>53</v>
      </c>
      <c r="D72" s="451">
        <v>51.188000000000002</v>
      </c>
      <c r="E72" s="451">
        <v>34.476800000000004</v>
      </c>
      <c r="F72" s="451">
        <v>35.3367</v>
      </c>
      <c r="G72" s="451">
        <v>29.679400000000001</v>
      </c>
      <c r="H72" s="451">
        <v>25</v>
      </c>
      <c r="I72" s="451">
        <v>28</v>
      </c>
      <c r="J72" s="509" t="s">
        <v>280</v>
      </c>
    </row>
    <row r="73" spans="1:10" s="118" customFormat="1" ht="14.25" customHeight="1">
      <c r="A73" s="507" t="s">
        <v>96</v>
      </c>
      <c r="B73" s="285"/>
      <c r="C73" s="451">
        <v>12.103</v>
      </c>
      <c r="D73" s="451">
        <v>13.394</v>
      </c>
      <c r="E73" s="451">
        <v>19.907</v>
      </c>
      <c r="F73" s="451">
        <v>19.704000000000001</v>
      </c>
      <c r="G73" s="451">
        <v>22.286684173999998</v>
      </c>
      <c r="H73" s="451">
        <v>27.633682869999994</v>
      </c>
      <c r="I73" s="451">
        <v>27.633682869999994</v>
      </c>
      <c r="J73" s="509" t="s">
        <v>96</v>
      </c>
    </row>
    <row r="74" spans="1:10" s="118" customFormat="1" ht="14.25" customHeight="1">
      <c r="A74" s="507" t="s">
        <v>8</v>
      </c>
      <c r="B74" s="285"/>
      <c r="C74" s="490">
        <v>33</v>
      </c>
      <c r="D74" s="490">
        <v>25.38</v>
      </c>
      <c r="E74" s="490">
        <v>24.198</v>
      </c>
      <c r="F74" s="490">
        <v>20.855</v>
      </c>
      <c r="G74" s="490">
        <v>21.719000000000001</v>
      </c>
      <c r="H74" s="490">
        <v>21.431999999999999</v>
      </c>
      <c r="I74" s="490">
        <v>24.611000000000001</v>
      </c>
      <c r="J74" s="509" t="s">
        <v>9</v>
      </c>
    </row>
    <row r="75" spans="1:10" s="118" customFormat="1" ht="14.25" customHeight="1">
      <c r="A75" s="507" t="s">
        <v>101</v>
      </c>
      <c r="B75" s="285"/>
      <c r="C75" s="451">
        <v>55</v>
      </c>
      <c r="D75" s="451">
        <v>17</v>
      </c>
      <c r="E75" s="451">
        <v>12.687703583061889</v>
      </c>
      <c r="F75" s="451">
        <v>17</v>
      </c>
      <c r="G75" s="451">
        <v>15.5</v>
      </c>
      <c r="H75" s="451">
        <v>15</v>
      </c>
      <c r="I75" s="451">
        <v>15</v>
      </c>
      <c r="J75" s="312" t="s">
        <v>101</v>
      </c>
    </row>
    <row r="76" spans="1:10" s="118" customFormat="1" ht="14.25" customHeight="1">
      <c r="A76" s="507" t="s">
        <v>56</v>
      </c>
      <c r="B76" s="285"/>
      <c r="C76" s="488">
        <v>19.167570000000001</v>
      </c>
      <c r="D76" s="488">
        <v>27.352419999999999</v>
      </c>
      <c r="E76" s="451">
        <v>16.186204</v>
      </c>
      <c r="F76" s="451">
        <v>14.129555999999999</v>
      </c>
      <c r="G76" s="451">
        <v>14.318198000000001</v>
      </c>
      <c r="H76" s="451">
        <v>15.024772</v>
      </c>
      <c r="I76" s="451">
        <v>14.317608999999999</v>
      </c>
      <c r="J76" s="509" t="s">
        <v>57</v>
      </c>
    </row>
    <row r="77" spans="1:10" s="118" customFormat="1" ht="14.25" customHeight="1">
      <c r="A77" s="507" t="s">
        <v>108</v>
      </c>
      <c r="B77" s="285"/>
      <c r="C77" s="491">
        <v>4.8</v>
      </c>
      <c r="D77" s="491">
        <v>7.0609999999999999</v>
      </c>
      <c r="E77" s="491">
        <v>6.8</v>
      </c>
      <c r="F77" s="491">
        <v>5.6</v>
      </c>
      <c r="G77" s="451">
        <v>7.4</v>
      </c>
      <c r="H77" s="451">
        <v>8</v>
      </c>
      <c r="I77" s="451">
        <v>8</v>
      </c>
      <c r="J77" s="312" t="s">
        <v>95</v>
      </c>
    </row>
    <row r="78" spans="1:10" s="118" customFormat="1" ht="14.25" customHeight="1">
      <c r="A78" s="507" t="s">
        <v>271</v>
      </c>
      <c r="B78" s="285"/>
      <c r="C78" s="488">
        <v>16</v>
      </c>
      <c r="D78" s="488">
        <v>3.6</v>
      </c>
      <c r="E78" s="488">
        <v>7.3</v>
      </c>
      <c r="F78" s="488">
        <v>7.3</v>
      </c>
      <c r="G78" s="488">
        <v>7.3</v>
      </c>
      <c r="H78" s="488">
        <v>7.3</v>
      </c>
      <c r="I78" s="488">
        <v>7.3</v>
      </c>
      <c r="J78" s="509" t="s">
        <v>272</v>
      </c>
    </row>
    <row r="79" spans="1:10" s="118" customFormat="1" ht="14.25" customHeight="1">
      <c r="A79" s="507" t="s">
        <v>269</v>
      </c>
      <c r="B79" s="285"/>
      <c r="C79" s="451">
        <v>9.5</v>
      </c>
      <c r="D79" s="451">
        <v>17.100000000000001</v>
      </c>
      <c r="E79" s="451">
        <v>9.4</v>
      </c>
      <c r="F79" s="451">
        <v>13</v>
      </c>
      <c r="G79" s="451">
        <v>7.4</v>
      </c>
      <c r="H79" s="451">
        <v>5.8</v>
      </c>
      <c r="I79" s="451">
        <v>5.8</v>
      </c>
      <c r="J79" s="312" t="s">
        <v>270</v>
      </c>
    </row>
    <row r="80" spans="1:10" s="118" customFormat="1" ht="14.25" customHeight="1">
      <c r="A80" s="507" t="s">
        <v>10</v>
      </c>
      <c r="B80" s="285"/>
      <c r="C80" s="488">
        <v>7</v>
      </c>
      <c r="D80" s="488">
        <v>6.1</v>
      </c>
      <c r="E80" s="488">
        <v>7.9</v>
      </c>
      <c r="F80" s="488">
        <v>4.8</v>
      </c>
      <c r="G80" s="488">
        <v>8.6999999999999993</v>
      </c>
      <c r="H80" s="488">
        <v>9.6</v>
      </c>
      <c r="I80" s="488">
        <v>3.6740740740740736</v>
      </c>
      <c r="J80" s="312" t="s">
        <v>11</v>
      </c>
    </row>
    <row r="81" spans="1:10" s="118" customFormat="1" ht="14.25" customHeight="1">
      <c r="A81" s="507" t="s">
        <v>650</v>
      </c>
      <c r="B81" s="285"/>
      <c r="C81" s="489">
        <v>1.088435</v>
      </c>
      <c r="D81" s="489">
        <v>2.5450629999999999</v>
      </c>
      <c r="E81" s="489">
        <v>9.3079999999999998</v>
      </c>
      <c r="F81" s="489">
        <v>8.7489860000000004</v>
      </c>
      <c r="G81" s="451">
        <v>1.2780279999999999</v>
      </c>
      <c r="H81" s="451">
        <v>1.2780279999999999</v>
      </c>
      <c r="I81" s="451">
        <v>1.2780279999999999</v>
      </c>
      <c r="J81" s="509" t="s">
        <v>650</v>
      </c>
    </row>
    <row r="82" spans="1:10" s="118" customFormat="1" ht="14.25" customHeight="1">
      <c r="A82" s="507"/>
      <c r="B82" s="285"/>
      <c r="C82" s="451"/>
      <c r="D82" s="451"/>
      <c r="E82" s="451"/>
      <c r="F82" s="451"/>
      <c r="G82" s="451"/>
      <c r="H82" s="451"/>
      <c r="I82" s="451"/>
      <c r="J82" s="312"/>
    </row>
    <row r="83" spans="1:10" s="118" customFormat="1" ht="14.25" customHeight="1">
      <c r="A83" s="75"/>
      <c r="J83" s="75"/>
    </row>
    <row r="84" spans="1:10" s="118" customFormat="1" ht="14.25" customHeight="1">
      <c r="A84" s="75"/>
      <c r="J84" s="75"/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552"/>
      <c r="B105" s="57" t="s">
        <v>957</v>
      </c>
      <c r="C105" s="190"/>
      <c r="J105" s="22"/>
    </row>
    <row r="106" spans="1:10" ht="12" customHeight="1">
      <c r="A106" s="553"/>
      <c r="B106" s="57" t="s">
        <v>73</v>
      </c>
      <c r="J106" s="22"/>
    </row>
    <row r="107" spans="1:10" ht="12" customHeight="1">
      <c r="A107" s="553"/>
      <c r="B107" s="244" t="s">
        <v>702</v>
      </c>
    </row>
    <row r="108" spans="1:10" ht="12" customHeight="1">
      <c r="A108" s="553"/>
    </row>
  </sheetData>
  <mergeCells count="5">
    <mergeCell ref="A3:A4"/>
    <mergeCell ref="A105:A108"/>
    <mergeCell ref="A57:A58"/>
    <mergeCell ref="A64:B64"/>
    <mergeCell ref="A51:A54"/>
  </mergeCells>
  <hyperlinks>
    <hyperlink ref="J3" location="'Inhoudsopgave Zuivel in cijfers'!A1" display="Terug naar inhoudsopgave" xr:uid="{5AAD6737-21C7-4846-9501-DE5BCB106DBB}"/>
    <hyperlink ref="J4" location="'Inhoudsopgave Zuivel in cijfers'!A1" display="Back to table of contents" xr:uid="{DCB0CE98-D0B4-4377-B72E-3DFC80D95C9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BBD25B"/>
  </sheetPr>
  <dimension ref="A1:I54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8" width="13" style="2" customWidth="1"/>
    <col min="9" max="9" width="31" style="2" customWidth="1"/>
    <col min="10" max="16384" width="9.5" style="2"/>
  </cols>
  <sheetData>
    <row r="1" spans="1:9" ht="23" customHeight="1">
      <c r="A1" s="1"/>
      <c r="B1" s="1"/>
      <c r="C1" s="1"/>
      <c r="D1" s="1"/>
      <c r="E1" s="25"/>
      <c r="F1" s="25"/>
      <c r="G1" s="25"/>
      <c r="H1" s="25"/>
      <c r="I1" s="109" t="s">
        <v>609</v>
      </c>
    </row>
    <row r="2" spans="1:9" ht="12" customHeight="1">
      <c r="A2" s="1"/>
      <c r="B2" s="3"/>
      <c r="C2" s="3"/>
      <c r="D2" s="3"/>
      <c r="E2" s="3"/>
      <c r="F2" s="3"/>
      <c r="G2" s="3"/>
      <c r="H2" s="3"/>
      <c r="I2" s="59" t="s">
        <v>987</v>
      </c>
    </row>
    <row r="3" spans="1:9" ht="18" customHeight="1">
      <c r="A3" s="559">
        <v>36</v>
      </c>
      <c r="B3" s="107" t="s">
        <v>397</v>
      </c>
      <c r="C3" s="5"/>
      <c r="D3" s="5"/>
      <c r="E3" s="5"/>
      <c r="F3" s="5"/>
      <c r="G3" s="5"/>
      <c r="H3" s="5"/>
      <c r="I3" s="125" t="s">
        <v>585</v>
      </c>
    </row>
    <row r="4" spans="1:9" ht="18" customHeight="1">
      <c r="A4" s="560"/>
      <c r="B4" s="241" t="s">
        <v>398</v>
      </c>
      <c r="C4" s="163"/>
      <c r="D4" s="163"/>
      <c r="E4" s="163"/>
      <c r="F4" s="163"/>
      <c r="G4" s="163"/>
      <c r="H4" s="163"/>
      <c r="I4" s="225" t="s">
        <v>586</v>
      </c>
    </row>
    <row r="5" spans="1:9" s="118" customFormat="1" ht="14.25" customHeight="1"/>
    <row r="6" spans="1:9" s="118" customFormat="1" ht="14.25" customHeight="1"/>
    <row r="7" spans="1:9" s="118" customFormat="1" ht="14.25" customHeight="1"/>
    <row r="8" spans="1:9" ht="18.75" customHeight="1">
      <c r="A8" s="34" t="s">
        <v>909</v>
      </c>
      <c r="B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 t="s">
        <v>818</v>
      </c>
      <c r="I8" s="248" t="s">
        <v>909</v>
      </c>
    </row>
    <row r="9" spans="1:9" s="118" customFormat="1" ht="14.25" customHeight="1"/>
    <row r="10" spans="1:9" s="118" customFormat="1" ht="14.25" customHeight="1">
      <c r="A10" s="258" t="s">
        <v>769</v>
      </c>
      <c r="B10" s="349"/>
      <c r="C10" s="283">
        <v>136760</v>
      </c>
      <c r="D10" s="283">
        <v>192190</v>
      </c>
      <c r="E10" s="283">
        <v>203256</v>
      </c>
      <c r="F10" s="283">
        <v>206795.90465079364</v>
      </c>
      <c r="G10" s="283">
        <v>202684.63351000001</v>
      </c>
      <c r="H10" s="283">
        <v>196960</v>
      </c>
      <c r="I10" s="246" t="s">
        <v>769</v>
      </c>
    </row>
    <row r="11" spans="1:9" s="118" customFormat="1" ht="14.25" customHeight="1">
      <c r="A11" s="75"/>
      <c r="B11" s="285"/>
      <c r="C11" s="285"/>
      <c r="D11" s="285"/>
      <c r="E11" s="285"/>
      <c r="F11" s="285"/>
      <c r="G11" s="285"/>
      <c r="H11" s="285"/>
      <c r="I11" s="75"/>
    </row>
    <row r="12" spans="1:9" s="118" customFormat="1" ht="14.25" customHeight="1">
      <c r="A12" s="35" t="s">
        <v>15</v>
      </c>
      <c r="B12" s="65"/>
      <c r="C12" s="281">
        <v>92740</v>
      </c>
      <c r="D12" s="281">
        <v>100310</v>
      </c>
      <c r="E12" s="281">
        <v>100490</v>
      </c>
      <c r="F12" s="281">
        <v>89380</v>
      </c>
      <c r="G12" s="281">
        <v>89590</v>
      </c>
      <c r="H12" s="281">
        <v>89870</v>
      </c>
      <c r="I12" s="516" t="s">
        <v>16</v>
      </c>
    </row>
    <row r="13" spans="1:9" s="118" customFormat="1" ht="14.25" customHeight="1">
      <c r="A13" s="35" t="s">
        <v>18</v>
      </c>
      <c r="B13" s="65"/>
      <c r="C13" s="281">
        <v>16200</v>
      </c>
      <c r="D13" s="281">
        <v>46890</v>
      </c>
      <c r="E13" s="281">
        <v>51680</v>
      </c>
      <c r="F13" s="281">
        <v>63130</v>
      </c>
      <c r="G13" s="281">
        <v>63620</v>
      </c>
      <c r="H13" s="281">
        <v>52300</v>
      </c>
      <c r="I13" s="516" t="s">
        <v>19</v>
      </c>
    </row>
    <row r="14" spans="1:9" s="118" customFormat="1" ht="14.25" customHeight="1">
      <c r="A14" s="258" t="s">
        <v>60</v>
      </c>
      <c r="B14" s="349"/>
      <c r="C14" s="283">
        <v>17410</v>
      </c>
      <c r="D14" s="301">
        <v>25460</v>
      </c>
      <c r="E14" s="283">
        <v>24136</v>
      </c>
      <c r="F14" s="301">
        <v>26865.904650793655</v>
      </c>
      <c r="G14" s="301">
        <v>25254.633510000003</v>
      </c>
      <c r="H14" s="301">
        <v>27870</v>
      </c>
      <c r="I14" s="517" t="s">
        <v>70</v>
      </c>
    </row>
    <row r="15" spans="1:9" s="118" customFormat="1" ht="14.25" customHeight="1">
      <c r="A15" s="35" t="s">
        <v>61</v>
      </c>
      <c r="B15" s="65"/>
      <c r="C15" s="281">
        <v>3420</v>
      </c>
      <c r="D15" s="281">
        <v>5100</v>
      </c>
      <c r="E15" s="281">
        <v>9840</v>
      </c>
      <c r="F15" s="281">
        <v>10080</v>
      </c>
      <c r="G15" s="281">
        <v>7370</v>
      </c>
      <c r="H15" s="281">
        <v>9780</v>
      </c>
      <c r="I15" s="516" t="s">
        <v>17</v>
      </c>
    </row>
    <row r="16" spans="1:9" s="118" customFormat="1" ht="14.25" customHeight="1">
      <c r="A16" s="35" t="s">
        <v>22</v>
      </c>
      <c r="B16" s="65"/>
      <c r="C16" s="281">
        <v>3400</v>
      </c>
      <c r="D16" s="281">
        <v>6230</v>
      </c>
      <c r="E16" s="281">
        <v>7420</v>
      </c>
      <c r="F16" s="281">
        <v>6790</v>
      </c>
      <c r="G16" s="281">
        <v>7100</v>
      </c>
      <c r="H16" s="281">
        <v>7230</v>
      </c>
      <c r="I16" s="516" t="s">
        <v>23</v>
      </c>
    </row>
    <row r="17" spans="1:9" s="118" customFormat="1" ht="14.25" customHeight="1">
      <c r="A17" s="35" t="s">
        <v>36</v>
      </c>
      <c r="B17" s="65"/>
      <c r="C17" s="281">
        <v>1570</v>
      </c>
      <c r="D17" s="281">
        <v>2480</v>
      </c>
      <c r="E17" s="281">
        <v>3380</v>
      </c>
      <c r="F17" s="281">
        <v>3300</v>
      </c>
      <c r="G17" s="281">
        <v>3470</v>
      </c>
      <c r="H17" s="281">
        <v>3410</v>
      </c>
      <c r="I17" s="516" t="s">
        <v>36</v>
      </c>
    </row>
    <row r="18" spans="1:9" s="118" customFormat="1" ht="14.25" customHeight="1">
      <c r="A18" s="35" t="s">
        <v>14</v>
      </c>
      <c r="B18" s="65"/>
      <c r="C18" s="299" t="s">
        <v>62</v>
      </c>
      <c r="D18" s="264">
        <v>1620</v>
      </c>
      <c r="E18" s="264">
        <v>1620</v>
      </c>
      <c r="F18" s="264">
        <v>1620</v>
      </c>
      <c r="G18" s="264">
        <v>1620</v>
      </c>
      <c r="H18" s="264">
        <v>1620</v>
      </c>
      <c r="I18" s="516" t="s">
        <v>93</v>
      </c>
    </row>
    <row r="19" spans="1:9" s="118" customFormat="1" ht="14.25" customHeight="1">
      <c r="A19" s="35" t="s">
        <v>47</v>
      </c>
      <c r="B19" s="65"/>
      <c r="C19" s="281">
        <v>490</v>
      </c>
      <c r="D19" s="281">
        <v>770</v>
      </c>
      <c r="E19" s="281">
        <v>1120</v>
      </c>
      <c r="F19" s="281">
        <v>1300</v>
      </c>
      <c r="G19" s="281">
        <v>1260</v>
      </c>
      <c r="H19" s="281">
        <v>1340</v>
      </c>
      <c r="I19" s="516" t="s">
        <v>48</v>
      </c>
    </row>
    <row r="20" spans="1:9" s="118" customFormat="1" ht="14.25" customHeight="1">
      <c r="A20" s="35" t="s">
        <v>29</v>
      </c>
      <c r="B20" s="65"/>
      <c r="C20" s="281">
        <v>830</v>
      </c>
      <c r="D20" s="281">
        <v>1140</v>
      </c>
      <c r="E20" s="281">
        <v>1450</v>
      </c>
      <c r="F20" s="281">
        <v>1430</v>
      </c>
      <c r="G20" s="281">
        <v>1090</v>
      </c>
      <c r="H20" s="281">
        <v>1250</v>
      </c>
      <c r="I20" s="516" t="s">
        <v>30</v>
      </c>
    </row>
    <row r="21" spans="1:9" s="118" customFormat="1" ht="14.25" customHeight="1">
      <c r="A21" s="487" t="s">
        <v>64</v>
      </c>
      <c r="B21" s="514"/>
      <c r="C21" s="281">
        <v>160</v>
      </c>
      <c r="D21" s="281">
        <v>1180</v>
      </c>
      <c r="E21" s="281">
        <v>840</v>
      </c>
      <c r="F21" s="281">
        <v>1610</v>
      </c>
      <c r="G21" s="281">
        <v>1010</v>
      </c>
      <c r="H21" s="281">
        <v>1010</v>
      </c>
      <c r="I21" s="516" t="s">
        <v>43</v>
      </c>
    </row>
    <row r="22" spans="1:9" s="118" customFormat="1" ht="14.25" customHeight="1">
      <c r="A22" s="35" t="s">
        <v>31</v>
      </c>
      <c r="B22" s="65"/>
      <c r="C22" s="299">
        <v>180</v>
      </c>
      <c r="D22" s="299">
        <v>620</v>
      </c>
      <c r="E22" s="281">
        <v>750</v>
      </c>
      <c r="F22" s="471">
        <v>750</v>
      </c>
      <c r="G22" s="471">
        <v>750</v>
      </c>
      <c r="H22" s="471">
        <v>750</v>
      </c>
      <c r="I22" s="516" t="s">
        <v>32</v>
      </c>
    </row>
    <row r="23" spans="1:9" s="118" customFormat="1" ht="14.25" customHeight="1">
      <c r="A23" s="35" t="s">
        <v>42</v>
      </c>
      <c r="B23" s="65"/>
      <c r="C23" s="281">
        <v>240</v>
      </c>
      <c r="D23" s="281">
        <v>180</v>
      </c>
      <c r="E23" s="281">
        <v>240</v>
      </c>
      <c r="F23" s="281">
        <v>240</v>
      </c>
      <c r="G23" s="281">
        <v>250</v>
      </c>
      <c r="H23" s="281">
        <v>240</v>
      </c>
      <c r="I23" s="516" t="s">
        <v>42</v>
      </c>
    </row>
    <row r="24" spans="1:9" s="118" customFormat="1" ht="14.25" customHeight="1">
      <c r="A24" s="35" t="s">
        <v>509</v>
      </c>
      <c r="B24" s="65"/>
      <c r="C24" s="281">
        <v>0</v>
      </c>
      <c r="D24" s="281">
        <v>60</v>
      </c>
      <c r="E24" s="281">
        <v>140</v>
      </c>
      <c r="F24" s="281">
        <v>150</v>
      </c>
      <c r="G24" s="281">
        <v>150</v>
      </c>
      <c r="H24" s="281">
        <v>140</v>
      </c>
      <c r="I24" s="516" t="s">
        <v>510</v>
      </c>
    </row>
    <row r="25" spans="1:9" s="118" customFormat="1" ht="14.25" customHeight="1">
      <c r="A25" s="35" t="s">
        <v>33</v>
      </c>
      <c r="B25" s="65"/>
      <c r="C25" s="299">
        <v>80</v>
      </c>
      <c r="D25" s="299">
        <v>80</v>
      </c>
      <c r="E25" s="299">
        <v>80</v>
      </c>
      <c r="F25" s="299">
        <v>80</v>
      </c>
      <c r="G25" s="299">
        <v>80</v>
      </c>
      <c r="H25" s="299">
        <v>80</v>
      </c>
      <c r="I25" s="516" t="s">
        <v>33</v>
      </c>
    </row>
    <row r="26" spans="1:9" s="118" customFormat="1" ht="14.25" customHeight="1">
      <c r="A26" s="35" t="s">
        <v>34</v>
      </c>
      <c r="B26" s="65"/>
      <c r="C26" s="281">
        <v>40</v>
      </c>
      <c r="D26" s="281">
        <v>70</v>
      </c>
      <c r="E26" s="281">
        <v>70</v>
      </c>
      <c r="F26" s="281">
        <v>70</v>
      </c>
      <c r="G26" s="281">
        <v>70</v>
      </c>
      <c r="H26" s="281">
        <v>70</v>
      </c>
      <c r="I26" s="516" t="s">
        <v>35</v>
      </c>
    </row>
    <row r="27" spans="1:9" s="118" customFormat="1" ht="14.25" customHeight="1">
      <c r="A27" s="35" t="s">
        <v>51</v>
      </c>
      <c r="B27" s="65"/>
      <c r="C27" s="299" t="s">
        <v>62</v>
      </c>
      <c r="D27" s="299" t="s">
        <v>62</v>
      </c>
      <c r="E27" s="299" t="s">
        <v>62</v>
      </c>
      <c r="F27" s="299" t="s">
        <v>62</v>
      </c>
      <c r="G27" s="299" t="s">
        <v>62</v>
      </c>
      <c r="H27" s="299" t="s">
        <v>62</v>
      </c>
      <c r="I27" s="516" t="s">
        <v>52</v>
      </c>
    </row>
    <row r="28" spans="1:9" s="118" customFormat="1" ht="14.25" customHeight="1">
      <c r="A28" s="35" t="s">
        <v>66</v>
      </c>
      <c r="B28" s="65"/>
      <c r="C28" s="299" t="s">
        <v>62</v>
      </c>
      <c r="D28" s="299" t="s">
        <v>62</v>
      </c>
      <c r="E28" s="299" t="s">
        <v>62</v>
      </c>
      <c r="F28" s="299" t="s">
        <v>62</v>
      </c>
      <c r="G28" s="299" t="s">
        <v>62</v>
      </c>
      <c r="H28" s="299" t="s">
        <v>62</v>
      </c>
      <c r="I28" s="516" t="s">
        <v>109</v>
      </c>
    </row>
    <row r="29" spans="1:9" s="118" customFormat="1" ht="14.25" customHeight="1">
      <c r="A29" s="35" t="s">
        <v>27</v>
      </c>
      <c r="B29" s="65"/>
      <c r="C29" s="299" t="s">
        <v>250</v>
      </c>
      <c r="D29" s="299" t="s">
        <v>250</v>
      </c>
      <c r="E29" s="299" t="s">
        <v>250</v>
      </c>
      <c r="F29" s="299" t="s">
        <v>250</v>
      </c>
      <c r="G29" s="299" t="s">
        <v>250</v>
      </c>
      <c r="H29" s="299" t="s">
        <v>250</v>
      </c>
      <c r="I29" s="516" t="s">
        <v>28</v>
      </c>
    </row>
    <row r="30" spans="1:9" s="118" customFormat="1" ht="14.25" customHeight="1">
      <c r="A30" s="35" t="s">
        <v>49</v>
      </c>
      <c r="B30" s="65"/>
      <c r="C30" s="299" t="s">
        <v>250</v>
      </c>
      <c r="D30" s="299" t="s">
        <v>250</v>
      </c>
      <c r="E30" s="299" t="s">
        <v>250</v>
      </c>
      <c r="F30" s="299" t="s">
        <v>250</v>
      </c>
      <c r="G30" s="299" t="s">
        <v>250</v>
      </c>
      <c r="H30" s="299" t="s">
        <v>250</v>
      </c>
      <c r="I30" s="516" t="s">
        <v>50</v>
      </c>
    </row>
    <row r="31" spans="1:9" s="118" customFormat="1" ht="14.25" customHeight="1">
      <c r="A31" s="35" t="s">
        <v>20</v>
      </c>
      <c r="B31" s="65"/>
      <c r="C31" s="281" t="s">
        <v>250</v>
      </c>
      <c r="D31" s="281" t="s">
        <v>250</v>
      </c>
      <c r="E31" s="281" t="s">
        <v>250</v>
      </c>
      <c r="F31" s="281" t="s">
        <v>250</v>
      </c>
      <c r="G31" s="281" t="s">
        <v>250</v>
      </c>
      <c r="H31" s="281" t="s">
        <v>250</v>
      </c>
      <c r="I31" s="516" t="s">
        <v>21</v>
      </c>
    </row>
    <row r="32" spans="1:9" s="118" customFormat="1" ht="14.25" customHeight="1">
      <c r="A32" s="35" t="s">
        <v>37</v>
      </c>
      <c r="B32" s="65"/>
      <c r="C32" s="281" t="s">
        <v>250</v>
      </c>
      <c r="D32" s="281" t="s">
        <v>250</v>
      </c>
      <c r="E32" s="281" t="s">
        <v>250</v>
      </c>
      <c r="F32" s="281" t="s">
        <v>250</v>
      </c>
      <c r="G32" s="281" t="s">
        <v>250</v>
      </c>
      <c r="H32" s="281" t="s">
        <v>250</v>
      </c>
      <c r="I32" s="516" t="s">
        <v>38</v>
      </c>
    </row>
    <row r="33" spans="1:9" s="118" customFormat="1" ht="14.25" customHeight="1">
      <c r="A33" s="35" t="s">
        <v>40</v>
      </c>
      <c r="B33" s="65"/>
      <c r="C33" s="299" t="s">
        <v>250</v>
      </c>
      <c r="D33" s="299" t="s">
        <v>250</v>
      </c>
      <c r="E33" s="299" t="s">
        <v>250</v>
      </c>
      <c r="F33" s="299" t="s">
        <v>250</v>
      </c>
      <c r="G33" s="299" t="s">
        <v>250</v>
      </c>
      <c r="H33" s="299" t="s">
        <v>250</v>
      </c>
      <c r="I33" s="516" t="s">
        <v>41</v>
      </c>
    </row>
    <row r="34" spans="1:9" s="118" customFormat="1" ht="14.25" customHeight="1">
      <c r="A34" s="35" t="s">
        <v>63</v>
      </c>
      <c r="B34" s="65"/>
      <c r="C34" s="281" t="s">
        <v>250</v>
      </c>
      <c r="D34" s="281" t="s">
        <v>250</v>
      </c>
      <c r="E34" s="281" t="s">
        <v>250</v>
      </c>
      <c r="F34" s="281" t="s">
        <v>250</v>
      </c>
      <c r="G34" s="281" t="s">
        <v>250</v>
      </c>
      <c r="H34" s="281" t="s">
        <v>250</v>
      </c>
      <c r="I34" s="516" t="s">
        <v>53</v>
      </c>
    </row>
    <row r="35" spans="1:9" s="118" customFormat="1" ht="14.25" customHeight="1">
      <c r="A35" s="35" t="s">
        <v>44</v>
      </c>
      <c r="B35" s="65"/>
      <c r="C35" s="299" t="s">
        <v>250</v>
      </c>
      <c r="D35" s="299" t="s">
        <v>250</v>
      </c>
      <c r="E35" s="299" t="s">
        <v>250</v>
      </c>
      <c r="F35" s="299" t="s">
        <v>250</v>
      </c>
      <c r="G35" s="299" t="s">
        <v>250</v>
      </c>
      <c r="H35" s="299" t="s">
        <v>250</v>
      </c>
      <c r="I35" s="516" t="s">
        <v>45</v>
      </c>
    </row>
    <row r="36" spans="1:9" s="118" customFormat="1" ht="14.25" customHeight="1">
      <c r="A36" s="35" t="s">
        <v>46</v>
      </c>
      <c r="B36" s="65"/>
      <c r="C36" s="281" t="s">
        <v>250</v>
      </c>
      <c r="D36" s="281" t="s">
        <v>250</v>
      </c>
      <c r="E36" s="281" t="s">
        <v>250</v>
      </c>
      <c r="F36" s="281" t="s">
        <v>250</v>
      </c>
      <c r="G36" s="281" t="s">
        <v>250</v>
      </c>
      <c r="H36" s="281" t="s">
        <v>250</v>
      </c>
      <c r="I36" s="516" t="s">
        <v>46</v>
      </c>
    </row>
    <row r="37" spans="1:9" s="118" customFormat="1" ht="14.25" customHeight="1">
      <c r="A37" s="35" t="s">
        <v>65</v>
      </c>
      <c r="B37" s="65"/>
      <c r="C37" s="281" t="s">
        <v>250</v>
      </c>
      <c r="D37" s="281" t="s">
        <v>250</v>
      </c>
      <c r="E37" s="281" t="s">
        <v>250</v>
      </c>
      <c r="F37" s="281" t="s">
        <v>250</v>
      </c>
      <c r="G37" s="281" t="s">
        <v>250</v>
      </c>
      <c r="H37" s="281" t="s">
        <v>250</v>
      </c>
      <c r="I37" s="516" t="s">
        <v>39</v>
      </c>
    </row>
    <row r="38" spans="1:9" s="118" customFormat="1" ht="14.25" customHeight="1">
      <c r="A38" s="35" t="s">
        <v>24</v>
      </c>
      <c r="B38" s="65"/>
      <c r="C38" s="281" t="s">
        <v>250</v>
      </c>
      <c r="D38" s="281" t="s">
        <v>250</v>
      </c>
      <c r="E38" s="281" t="s">
        <v>250</v>
      </c>
      <c r="F38" s="281" t="s">
        <v>250</v>
      </c>
      <c r="G38" s="281" t="s">
        <v>250</v>
      </c>
      <c r="H38" s="281" t="s">
        <v>250</v>
      </c>
      <c r="I38" s="36" t="s">
        <v>25</v>
      </c>
    </row>
    <row r="39" spans="1:9" s="118" customFormat="1" ht="14.25" customHeight="1">
      <c r="A39" s="65"/>
      <c r="B39" s="65"/>
      <c r="C39" s="281"/>
      <c r="D39" s="281"/>
      <c r="E39" s="281"/>
      <c r="F39" s="281"/>
      <c r="G39" s="281"/>
      <c r="H39" s="281"/>
      <c r="I39" s="513"/>
    </row>
    <row r="40" spans="1:9" s="118" customFormat="1" ht="14.25" customHeight="1">
      <c r="A40" s="285"/>
      <c r="B40" s="285"/>
      <c r="C40" s="285"/>
      <c r="D40" s="285"/>
      <c r="E40" s="285"/>
      <c r="F40" s="285"/>
      <c r="G40" s="285"/>
      <c r="H40" s="285"/>
      <c r="I40" s="285"/>
    </row>
    <row r="41" spans="1:9" s="118" customFormat="1" ht="14.25" customHeight="1">
      <c r="A41" s="349"/>
      <c r="B41" s="349"/>
      <c r="C41" s="303"/>
      <c r="D41" s="285"/>
      <c r="E41" s="285"/>
      <c r="F41" s="285"/>
      <c r="G41" s="285"/>
      <c r="H41" s="285"/>
      <c r="I41" s="515"/>
    </row>
    <row r="42" spans="1:9" s="118" customFormat="1" ht="14.25" customHeight="1">
      <c r="A42" s="65"/>
      <c r="B42" s="65"/>
      <c r="C42" s="255"/>
      <c r="D42" s="285"/>
      <c r="E42" s="285"/>
      <c r="F42" s="285"/>
      <c r="G42" s="285"/>
      <c r="H42" s="285"/>
      <c r="I42" s="280"/>
    </row>
    <row r="43" spans="1:9" s="118" customFormat="1" ht="14.25" customHeight="1">
      <c r="C43" s="112"/>
      <c r="D43" s="235"/>
      <c r="E43" s="235"/>
      <c r="F43" s="235"/>
      <c r="G43" s="235"/>
      <c r="H43" s="235"/>
      <c r="I43" s="67"/>
    </row>
    <row r="44" spans="1:9" s="118" customFormat="1" ht="14.25" customHeight="1">
      <c r="A44" s="66"/>
      <c r="C44" s="112"/>
      <c r="D44" s="235"/>
      <c r="E44" s="235"/>
      <c r="F44" s="235"/>
      <c r="G44" s="235"/>
      <c r="H44" s="235"/>
      <c r="I44" s="67"/>
    </row>
    <row r="45" spans="1:9" s="118" customFormat="1" ht="14.25" customHeight="1">
      <c r="A45" s="66"/>
      <c r="C45" s="235"/>
      <c r="D45" s="235"/>
      <c r="E45" s="235"/>
      <c r="F45" s="235"/>
      <c r="G45" s="235"/>
      <c r="H45" s="235"/>
      <c r="I45" s="122"/>
    </row>
    <row r="46" spans="1:9" s="118" customFormat="1" ht="14.25" customHeight="1">
      <c r="A46" s="66"/>
      <c r="C46" s="235"/>
      <c r="D46" s="235"/>
      <c r="E46" s="235"/>
      <c r="F46" s="235"/>
      <c r="G46" s="235"/>
      <c r="H46" s="235"/>
      <c r="I46" s="121"/>
    </row>
    <row r="47" spans="1:9" s="118" customFormat="1" ht="14.25" customHeight="1">
      <c r="A47" s="66"/>
      <c r="C47" s="235"/>
      <c r="D47" s="235"/>
      <c r="E47" s="235"/>
      <c r="F47" s="235"/>
      <c r="G47" s="235"/>
      <c r="H47" s="235"/>
      <c r="I47" s="122"/>
    </row>
    <row r="48" spans="1:9" s="118" customFormat="1" ht="14.25" customHeight="1">
      <c r="A48" s="66"/>
      <c r="C48" s="235"/>
      <c r="D48" s="235"/>
      <c r="E48" s="235"/>
      <c r="F48" s="235"/>
      <c r="G48" s="235"/>
      <c r="H48" s="235"/>
      <c r="I48" s="122"/>
    </row>
    <row r="49" spans="1:9" s="118" customFormat="1" ht="14.25" customHeight="1">
      <c r="A49" s="66"/>
      <c r="C49" s="235"/>
      <c r="D49" s="235"/>
      <c r="E49" s="235"/>
      <c r="F49" s="235"/>
      <c r="G49" s="235"/>
      <c r="H49" s="235"/>
      <c r="I49" s="121"/>
    </row>
    <row r="50" spans="1:9" s="118" customFormat="1" ht="10" customHeight="1"/>
    <row r="51" spans="1:9" ht="12" customHeight="1">
      <c r="A51" s="559"/>
      <c r="B51" s="57" t="s">
        <v>749</v>
      </c>
      <c r="C51" s="19"/>
      <c r="I51" s="22"/>
    </row>
    <row r="52" spans="1:9" ht="12" customHeight="1">
      <c r="A52" s="560"/>
      <c r="B52" s="57" t="s">
        <v>73</v>
      </c>
      <c r="I52" s="22"/>
    </row>
    <row r="53" spans="1:9" ht="12" customHeight="1">
      <c r="A53" s="560"/>
      <c r="B53" s="244" t="s">
        <v>703</v>
      </c>
      <c r="I53" s="22"/>
    </row>
    <row r="54" spans="1:9" ht="12" customHeight="1">
      <c r="A54" s="560"/>
      <c r="I54" s="22"/>
    </row>
  </sheetData>
  <mergeCells count="2">
    <mergeCell ref="A51:A54"/>
    <mergeCell ref="A3:A4"/>
  </mergeCells>
  <hyperlinks>
    <hyperlink ref="I3" location="'Inhoudsopgave Zuivel in cijfers'!A1" display="Terug naar inhoudsopgave" xr:uid="{1A2E7183-D92D-4066-9818-7C4C5FF11081}"/>
    <hyperlink ref="I4" location="'Inhoudsopgave Zuivel in cijfers'!A1" display="Back to table of contents" xr:uid="{97AF1933-818F-4408-AA17-9C3563A3E01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" style="2" customWidth="1"/>
    <col min="3" max="9" width="11" style="2" customWidth="1"/>
    <col min="10" max="10" width="31" style="7" customWidth="1"/>
    <col min="11" max="11" width="8" style="2" customWidth="1"/>
    <col min="12" max="16384" width="9.5" style="2"/>
  </cols>
  <sheetData>
    <row r="1" spans="1:10" ht="23" customHeight="1">
      <c r="A1" s="1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37</v>
      </c>
      <c r="B3" s="143" t="s">
        <v>446</v>
      </c>
      <c r="C3" s="142"/>
      <c r="D3" s="142"/>
      <c r="E3" s="142"/>
      <c r="F3" s="142"/>
      <c r="G3" s="142"/>
      <c r="H3" s="142"/>
      <c r="I3" s="142"/>
      <c r="J3" s="125" t="s">
        <v>585</v>
      </c>
    </row>
    <row r="4" spans="1:10" ht="18" customHeight="1">
      <c r="A4" s="560"/>
      <c r="B4" s="358" t="s">
        <v>447</v>
      </c>
      <c r="J4" s="225" t="s">
        <v>586</v>
      </c>
    </row>
    <row r="5" spans="1:10" ht="14.25" customHeight="1"/>
    <row r="6" spans="1:10" ht="14.25" customHeight="1">
      <c r="J6" s="2"/>
    </row>
    <row r="7" spans="1:10" ht="14.25" customHeight="1"/>
    <row r="8" spans="1:10" ht="18.75" customHeight="1">
      <c r="A8" s="600" t="s">
        <v>921</v>
      </c>
      <c r="B8" s="600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>
        <v>2023</v>
      </c>
      <c r="J8" s="248" t="s">
        <v>448</v>
      </c>
    </row>
    <row r="9" spans="1:10" s="118" customFormat="1" ht="14.25" customHeight="1">
      <c r="C9" s="67"/>
      <c r="D9" s="67"/>
      <c r="E9" s="67"/>
      <c r="F9" s="67"/>
      <c r="G9" s="67"/>
      <c r="H9" s="67"/>
      <c r="I9" s="67"/>
      <c r="J9" s="67"/>
    </row>
    <row r="10" spans="1:10" s="118" customFormat="1" ht="14.25" customHeight="1">
      <c r="A10" s="35" t="s">
        <v>68</v>
      </c>
      <c r="B10" s="66"/>
      <c r="C10" s="272">
        <v>346.52</v>
      </c>
      <c r="D10" s="386">
        <v>295.35000000000002</v>
      </c>
      <c r="E10" s="386">
        <v>381.23</v>
      </c>
      <c r="F10" s="386">
        <v>325.77</v>
      </c>
      <c r="G10" s="386">
        <v>425.08</v>
      </c>
      <c r="H10" s="386">
        <v>662.27</v>
      </c>
      <c r="I10" s="386">
        <v>476.23</v>
      </c>
      <c r="J10" s="36" t="s">
        <v>69</v>
      </c>
    </row>
    <row r="11" spans="1:10" s="118" customFormat="1" ht="14.25" customHeight="1">
      <c r="A11" s="75" t="s">
        <v>449</v>
      </c>
      <c r="C11" s="272">
        <v>268.5</v>
      </c>
      <c r="D11" s="386">
        <v>234.56</v>
      </c>
      <c r="E11" s="386">
        <v>293.45999999999998</v>
      </c>
      <c r="F11" s="386">
        <v>276.36</v>
      </c>
      <c r="G11" s="386">
        <v>328.9</v>
      </c>
      <c r="H11" s="386">
        <v>472.71</v>
      </c>
      <c r="I11" s="386">
        <v>343.77</v>
      </c>
      <c r="J11" s="36" t="s">
        <v>450</v>
      </c>
    </row>
    <row r="12" spans="1:10" s="118" customFormat="1" ht="14.25" customHeight="1">
      <c r="A12" s="75" t="s">
        <v>349</v>
      </c>
      <c r="C12" s="272">
        <v>217.46</v>
      </c>
      <c r="D12" s="386">
        <v>180.88</v>
      </c>
      <c r="E12" s="386">
        <v>213.48</v>
      </c>
      <c r="F12" s="386">
        <v>220.15</v>
      </c>
      <c r="G12" s="386">
        <v>265.20999999999998</v>
      </c>
      <c r="H12" s="386">
        <v>363.69</v>
      </c>
      <c r="I12" s="386">
        <v>242.02</v>
      </c>
      <c r="J12" s="36" t="s">
        <v>350</v>
      </c>
    </row>
    <row r="13" spans="1:10" s="118" customFormat="1" ht="14.25" customHeight="1">
      <c r="A13" s="75" t="s">
        <v>451</v>
      </c>
      <c r="C13" s="272">
        <v>68.349999999999994</v>
      </c>
      <c r="D13" s="386">
        <v>64.94</v>
      </c>
      <c r="E13" s="386">
        <v>70.650000000000006</v>
      </c>
      <c r="F13" s="386">
        <v>72.319999999999993</v>
      </c>
      <c r="G13" s="386">
        <v>99.56</v>
      </c>
      <c r="H13" s="386">
        <v>111.62</v>
      </c>
      <c r="I13" s="386">
        <v>68.150000000000006</v>
      </c>
      <c r="J13" s="36" t="s">
        <v>452</v>
      </c>
    </row>
    <row r="14" spans="1:10" s="118" customFormat="1" ht="14.25" customHeight="1">
      <c r="C14" s="112"/>
      <c r="D14" s="112"/>
      <c r="E14" s="112"/>
      <c r="F14" s="112"/>
      <c r="G14" s="112"/>
      <c r="H14" s="112"/>
      <c r="I14" s="112"/>
      <c r="J14" s="67"/>
    </row>
    <row r="15" spans="1:10" s="118" customFormat="1" ht="14.25" customHeight="1">
      <c r="C15" s="112"/>
      <c r="D15" s="112"/>
      <c r="E15" s="112"/>
      <c r="F15" s="112"/>
      <c r="G15" s="112"/>
      <c r="H15" s="112"/>
      <c r="I15" s="112"/>
      <c r="J15" s="67"/>
    </row>
    <row r="16" spans="1:10" s="118" customFormat="1" ht="14.25" customHeight="1">
      <c r="C16" s="112"/>
      <c r="D16" s="112"/>
      <c r="E16" s="112"/>
      <c r="F16" s="112"/>
      <c r="G16" s="112"/>
      <c r="H16" s="112"/>
      <c r="I16" s="112"/>
      <c r="J16" s="67"/>
    </row>
    <row r="17" spans="1:10" s="118" customFormat="1" ht="14.25" customHeight="1">
      <c r="C17" s="67"/>
      <c r="D17" s="67"/>
      <c r="E17" s="67"/>
      <c r="F17" s="67"/>
      <c r="G17" s="67"/>
      <c r="H17" s="67"/>
      <c r="I17" s="67"/>
      <c r="J17" s="67"/>
    </row>
    <row r="18" spans="1:10" s="118" customFormat="1" ht="14.25" customHeight="1">
      <c r="A18" s="252"/>
      <c r="B18" s="252"/>
      <c r="C18" s="115"/>
      <c r="D18" s="115"/>
      <c r="E18" s="115"/>
      <c r="F18" s="115"/>
      <c r="G18" s="115"/>
      <c r="H18" s="115"/>
      <c r="I18" s="115"/>
      <c r="J18" s="238"/>
    </row>
    <row r="19" spans="1:10" s="118" customFormat="1" ht="14.25" customHeight="1">
      <c r="C19" s="112"/>
      <c r="D19" s="112"/>
      <c r="E19" s="112"/>
      <c r="F19" s="112"/>
      <c r="G19" s="112"/>
      <c r="H19" s="112"/>
      <c r="I19" s="112"/>
      <c r="J19" s="67"/>
    </row>
    <row r="20" spans="1:10" s="118" customFormat="1" ht="14.25" customHeight="1">
      <c r="C20" s="112"/>
      <c r="D20" s="112"/>
      <c r="E20" s="112"/>
      <c r="F20" s="112"/>
      <c r="G20" s="112"/>
      <c r="H20" s="112"/>
      <c r="I20" s="112"/>
      <c r="J20" s="67"/>
    </row>
    <row r="21" spans="1:10" s="118" customFormat="1" ht="14.25" customHeight="1">
      <c r="C21" s="67"/>
      <c r="D21" s="67"/>
      <c r="E21" s="67"/>
      <c r="F21" s="67"/>
      <c r="G21" s="67"/>
      <c r="H21" s="67"/>
      <c r="I21" s="67"/>
      <c r="J21" s="67"/>
    </row>
    <row r="22" spans="1:10" s="118" customFormat="1" ht="14.25" customHeight="1">
      <c r="A22" s="252"/>
      <c r="B22" s="252"/>
      <c r="C22" s="115"/>
      <c r="D22" s="115"/>
      <c r="E22" s="115"/>
      <c r="F22" s="115"/>
      <c r="G22" s="115"/>
      <c r="H22" s="115"/>
      <c r="I22" s="115"/>
      <c r="J22" s="238"/>
    </row>
    <row r="23" spans="1:10" s="118" customFormat="1" ht="14.25" customHeight="1">
      <c r="C23" s="112"/>
      <c r="D23" s="112"/>
      <c r="E23" s="112"/>
      <c r="F23" s="112"/>
      <c r="G23" s="112"/>
      <c r="H23" s="112"/>
      <c r="I23" s="112"/>
      <c r="J23" s="67"/>
    </row>
    <row r="24" spans="1:10" s="118" customFormat="1" ht="14.25" customHeight="1">
      <c r="C24" s="112"/>
      <c r="D24" s="112"/>
      <c r="E24" s="112"/>
      <c r="F24" s="112"/>
      <c r="G24" s="112"/>
      <c r="H24" s="112"/>
      <c r="I24" s="112"/>
      <c r="J24" s="67"/>
    </row>
    <row r="25" spans="1:10" s="118" customFormat="1" ht="14.25" customHeight="1">
      <c r="C25" s="67"/>
      <c r="D25" s="67"/>
      <c r="E25" s="67"/>
      <c r="F25" s="67"/>
      <c r="G25" s="67"/>
      <c r="H25" s="67"/>
      <c r="I25" s="67"/>
      <c r="J25" s="67"/>
    </row>
    <row r="26" spans="1:10" s="118" customFormat="1" ht="14.25" customHeight="1">
      <c r="A26" s="252"/>
      <c r="B26" s="252"/>
      <c r="C26" s="115"/>
      <c r="D26" s="115"/>
      <c r="E26" s="115"/>
      <c r="F26" s="115"/>
      <c r="G26" s="115"/>
      <c r="H26" s="115"/>
      <c r="I26" s="115"/>
      <c r="J26" s="238"/>
    </row>
    <row r="27" spans="1:10" s="118" customFormat="1" ht="14.25" customHeight="1">
      <c r="C27" s="112"/>
      <c r="D27" s="112"/>
      <c r="E27" s="112"/>
      <c r="F27" s="112"/>
      <c r="G27" s="112"/>
      <c r="H27" s="112"/>
      <c r="I27" s="112"/>
      <c r="J27" s="67"/>
    </row>
    <row r="28" spans="1:10" s="118" customFormat="1" ht="14.25" customHeight="1">
      <c r="C28" s="112"/>
      <c r="D28" s="112"/>
      <c r="E28" s="112"/>
      <c r="F28" s="112"/>
      <c r="G28" s="112"/>
      <c r="H28" s="112"/>
      <c r="I28" s="112"/>
      <c r="J28" s="67"/>
    </row>
    <row r="29" spans="1:10" s="118" customFormat="1" ht="14.25" customHeight="1">
      <c r="C29" s="112"/>
      <c r="D29" s="112"/>
      <c r="E29" s="112"/>
      <c r="F29" s="112"/>
      <c r="G29" s="112"/>
      <c r="H29" s="112"/>
      <c r="I29" s="112"/>
      <c r="J29" s="67"/>
    </row>
    <row r="30" spans="1:10" s="118" customFormat="1" ht="14.25" customHeight="1">
      <c r="C30" s="112"/>
      <c r="D30" s="112"/>
      <c r="E30" s="112"/>
      <c r="F30" s="112"/>
      <c r="G30" s="112"/>
      <c r="H30" s="112"/>
      <c r="I30" s="112"/>
      <c r="J30" s="67"/>
    </row>
    <row r="31" spans="1:10" s="118" customFormat="1" ht="14.25" customHeight="1">
      <c r="C31" s="112"/>
      <c r="D31" s="112"/>
      <c r="E31" s="112"/>
      <c r="F31" s="112"/>
      <c r="G31" s="112"/>
      <c r="H31" s="112"/>
      <c r="I31" s="112"/>
      <c r="J31" s="67"/>
    </row>
    <row r="32" spans="1:10" s="118" customFormat="1" ht="14.25" customHeight="1">
      <c r="J32" s="67"/>
    </row>
    <row r="33" spans="10:10" s="118" customFormat="1" ht="14.25" customHeight="1">
      <c r="J33" s="67"/>
    </row>
    <row r="34" spans="10:10" s="118" customFormat="1" ht="14.25" customHeight="1">
      <c r="J34" s="67"/>
    </row>
    <row r="35" spans="10:10" s="118" customFormat="1" ht="14.25" customHeight="1">
      <c r="J35" s="67"/>
    </row>
    <row r="36" spans="10:10" s="118" customFormat="1" ht="14.25" customHeight="1">
      <c r="J36" s="67"/>
    </row>
    <row r="37" spans="10:10" s="118" customFormat="1" ht="14.25" customHeight="1">
      <c r="J37" s="67"/>
    </row>
    <row r="38" spans="10:10" s="118" customFormat="1" ht="14.25" customHeight="1">
      <c r="J38" s="67"/>
    </row>
    <row r="39" spans="10:10" s="118" customFormat="1" ht="14.25" customHeight="1">
      <c r="J39" s="67"/>
    </row>
    <row r="40" spans="10:10" s="118" customFormat="1" ht="14.25" customHeight="1">
      <c r="J40" s="67"/>
    </row>
    <row r="41" spans="10:10" s="118" customFormat="1" ht="14.25" customHeight="1">
      <c r="J41" s="67"/>
    </row>
    <row r="42" spans="10:10" s="118" customFormat="1" ht="14.25" customHeight="1">
      <c r="J42" s="67"/>
    </row>
    <row r="43" spans="10:10" s="118" customFormat="1" ht="14.25" customHeight="1">
      <c r="J43" s="67"/>
    </row>
    <row r="44" spans="10:10" s="118" customFormat="1" ht="14.25" customHeight="1">
      <c r="J44" s="67"/>
    </row>
    <row r="45" spans="10:10" s="118" customFormat="1" ht="14.25" customHeight="1">
      <c r="J45" s="67"/>
    </row>
    <row r="46" spans="10:10" s="118" customFormat="1" ht="14.25" customHeight="1">
      <c r="J46" s="67"/>
    </row>
    <row r="47" spans="10:10" s="118" customFormat="1" ht="14.25" customHeight="1">
      <c r="J47" s="67"/>
    </row>
    <row r="48" spans="10:10" s="118" customFormat="1" ht="14.25" customHeight="1">
      <c r="J48" s="67"/>
    </row>
    <row r="49" spans="1:10" s="118" customFormat="1" ht="14.25" customHeight="1">
      <c r="J49" s="67"/>
    </row>
    <row r="50" spans="1:10" s="118" customFormat="1" ht="10" customHeight="1">
      <c r="J50" s="67"/>
    </row>
    <row r="51" spans="1:10" s="20" customFormat="1" ht="12" customHeight="1">
      <c r="A51" s="4"/>
      <c r="B51" s="57" t="s">
        <v>453</v>
      </c>
      <c r="J51" s="22"/>
    </row>
    <row r="52" spans="1:10" s="20" customFormat="1" ht="12" customHeight="1">
      <c r="A52" s="4"/>
      <c r="B52" s="18"/>
      <c r="J52" s="22"/>
    </row>
    <row r="53" spans="1:10" s="20" customFormat="1" ht="12" customHeight="1">
      <c r="A53" s="4"/>
      <c r="B53" s="18"/>
      <c r="J53" s="22"/>
    </row>
    <row r="54" spans="1:10" s="20" customFormat="1" ht="12" customHeight="1">
      <c r="A54" s="4"/>
      <c r="B54" s="18"/>
      <c r="J54" s="22"/>
    </row>
  </sheetData>
  <mergeCells count="2">
    <mergeCell ref="A3:A4"/>
    <mergeCell ref="A8:B8"/>
  </mergeCells>
  <hyperlinks>
    <hyperlink ref="J3" location="'Inhoudsopgave Zuivel in cijfers'!A1" display="Terug naar inhoudsopgave" xr:uid="{A506EBC3-CD05-4E1A-9CCB-B7ED89F9F756}"/>
    <hyperlink ref="J4" location="'Inhoudsopgave Zuivel in cijfers'!A1" display="Back to table of contents" xr:uid="{5BDF492A-1F19-4850-95EC-43643E24659C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38</v>
      </c>
      <c r="B3" s="564" t="s">
        <v>454</v>
      </c>
      <c r="C3" s="586" t="s">
        <v>454</v>
      </c>
      <c r="D3" s="586" t="s">
        <v>454</v>
      </c>
      <c r="E3" s="586"/>
      <c r="F3" s="586"/>
      <c r="G3" s="586"/>
      <c r="H3" s="586"/>
      <c r="I3" s="587"/>
      <c r="J3" s="125" t="s">
        <v>585</v>
      </c>
    </row>
    <row r="4" spans="1:10" ht="18" customHeight="1">
      <c r="A4" s="560"/>
      <c r="B4" s="601" t="s">
        <v>602</v>
      </c>
      <c r="C4" s="576" t="s">
        <v>412</v>
      </c>
      <c r="D4" s="576" t="s">
        <v>412</v>
      </c>
      <c r="E4" s="576"/>
      <c r="F4" s="576"/>
      <c r="G4" s="576"/>
      <c r="H4" s="576"/>
      <c r="I4" s="563"/>
      <c r="J4" s="225" t="s">
        <v>586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4.25" customHeight="1">
      <c r="A8" s="233" t="s">
        <v>917</v>
      </c>
      <c r="J8" s="234" t="s">
        <v>917</v>
      </c>
    </row>
    <row r="9" spans="1:10" ht="9" customHeight="1">
      <c r="A9" s="118"/>
      <c r="B9" s="118"/>
      <c r="C9" s="118"/>
      <c r="D9" s="118"/>
      <c r="E9" s="118"/>
      <c r="F9" s="118"/>
      <c r="G9" s="118"/>
      <c r="H9" s="118"/>
      <c r="I9" s="118"/>
      <c r="J9" s="67"/>
    </row>
    <row r="10" spans="1:10" ht="18.75" customHeight="1">
      <c r="A10" s="34" t="s">
        <v>909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909</v>
      </c>
    </row>
    <row r="11" spans="1:10" s="118" customFormat="1" ht="14.25" customHeight="1">
      <c r="A11" s="66"/>
      <c r="B11" s="66"/>
      <c r="C11" s="67"/>
      <c r="D11" s="67"/>
      <c r="E11" s="67"/>
      <c r="F11" s="67"/>
      <c r="G11" s="67"/>
      <c r="H11" s="67"/>
      <c r="I11" s="67"/>
      <c r="J11" s="67"/>
    </row>
    <row r="12" spans="1:10" s="118" customFormat="1" ht="14.25" customHeight="1">
      <c r="A12" s="258" t="s">
        <v>59</v>
      </c>
      <c r="B12" s="237"/>
      <c r="C12" s="427">
        <v>735149.11599999981</v>
      </c>
      <c r="D12" s="427">
        <v>840970.07900000003</v>
      </c>
      <c r="E12" s="427">
        <v>915993.4</v>
      </c>
      <c r="F12" s="427">
        <v>920920.41399999999</v>
      </c>
      <c r="G12" s="427">
        <v>943711.96100000001</v>
      </c>
      <c r="H12" s="427">
        <v>963006.68</v>
      </c>
      <c r="I12" s="427">
        <v>1033440.9449999999</v>
      </c>
      <c r="J12" s="246" t="s">
        <v>58</v>
      </c>
    </row>
    <row r="13" spans="1:10" s="118" customFormat="1" ht="14.25" customHeight="1">
      <c r="A13" s="35" t="s">
        <v>455</v>
      </c>
      <c r="B13" s="66"/>
      <c r="C13" s="462">
        <v>287226</v>
      </c>
      <c r="D13" s="462">
        <v>307202.16100000002</v>
      </c>
      <c r="E13" s="462">
        <v>326029.40000000002</v>
      </c>
      <c r="F13" s="462">
        <v>323638.14299999998</v>
      </c>
      <c r="G13" s="462">
        <v>307673.34299999999</v>
      </c>
      <c r="H13" s="462">
        <v>289769.33199999999</v>
      </c>
      <c r="I13" s="462">
        <v>319491.73</v>
      </c>
      <c r="J13" s="36" t="s">
        <v>456</v>
      </c>
    </row>
    <row r="14" spans="1:10" s="118" customFormat="1" ht="14.25" customHeight="1">
      <c r="A14" s="35" t="s">
        <v>457</v>
      </c>
      <c r="B14" s="66"/>
      <c r="C14" s="428">
        <v>107375</v>
      </c>
      <c r="D14" s="428">
        <v>103759.50199999999</v>
      </c>
      <c r="E14" s="428">
        <v>89539.7</v>
      </c>
      <c r="F14" s="428">
        <v>92005.620999999999</v>
      </c>
      <c r="G14" s="428">
        <v>84305.19</v>
      </c>
      <c r="H14" s="428">
        <v>82103.240000000005</v>
      </c>
      <c r="I14" s="428">
        <v>88733.972999999998</v>
      </c>
      <c r="J14" s="36" t="s">
        <v>458</v>
      </c>
    </row>
    <row r="15" spans="1:10" s="118" customFormat="1" ht="14.25" customHeight="1">
      <c r="A15" s="35" t="s">
        <v>111</v>
      </c>
      <c r="B15" s="66"/>
      <c r="C15" s="428">
        <v>340548.11599999981</v>
      </c>
      <c r="D15" s="428">
        <v>430008.41600000008</v>
      </c>
      <c r="E15" s="428">
        <v>500424.3</v>
      </c>
      <c r="F15" s="428">
        <v>505276.64999999997</v>
      </c>
      <c r="G15" s="428">
        <v>551733.42800000007</v>
      </c>
      <c r="H15" s="428">
        <v>591134.10800000001</v>
      </c>
      <c r="I15" s="428">
        <v>625215.24199999997</v>
      </c>
      <c r="J15" s="36" t="s">
        <v>85</v>
      </c>
    </row>
    <row r="16" spans="1:10" s="118" customFormat="1" ht="13.5" customHeight="1">
      <c r="A16" s="35"/>
      <c r="B16" s="66"/>
      <c r="C16" s="67"/>
      <c r="J16" s="36"/>
    </row>
    <row r="17" spans="1:10" s="118" customFormat="1" ht="14.25" customHeight="1">
      <c r="A17" s="258" t="s">
        <v>248</v>
      </c>
      <c r="B17" s="237"/>
      <c r="C17" s="427">
        <v>198737.54500000001</v>
      </c>
      <c r="D17" s="427">
        <v>262352.32400000002</v>
      </c>
      <c r="E17" s="427">
        <v>311632.2</v>
      </c>
      <c r="F17" s="427">
        <v>319652.02899999998</v>
      </c>
      <c r="G17" s="427">
        <v>341258.57300000003</v>
      </c>
      <c r="H17" s="427">
        <v>325772.85200000001</v>
      </c>
      <c r="I17" s="427">
        <v>356621.26299999998</v>
      </c>
      <c r="J17" s="246" t="s">
        <v>459</v>
      </c>
    </row>
    <row r="18" spans="1:10" s="118" customFormat="1" ht="14.25" customHeight="1">
      <c r="A18" s="35" t="s">
        <v>460</v>
      </c>
      <c r="B18" s="66"/>
      <c r="C18" s="428">
        <v>156627</v>
      </c>
      <c r="D18" s="428">
        <v>192397.65</v>
      </c>
      <c r="E18" s="428">
        <v>237808.9</v>
      </c>
      <c r="F18" s="428">
        <v>251917.20199999999</v>
      </c>
      <c r="G18" s="428">
        <v>271944.43900000001</v>
      </c>
      <c r="H18" s="428">
        <v>258260.15400000001</v>
      </c>
      <c r="I18" s="428">
        <v>280937.44</v>
      </c>
      <c r="J18" s="36" t="s">
        <v>461</v>
      </c>
    </row>
    <row r="19" spans="1:10" s="118" customFormat="1" ht="14.25" customHeight="1">
      <c r="A19" s="35" t="s">
        <v>462</v>
      </c>
      <c r="B19" s="66"/>
      <c r="C19" s="428">
        <v>41938</v>
      </c>
      <c r="D19" s="428">
        <v>68769.561000000002</v>
      </c>
      <c r="E19" s="428">
        <v>72616.800000000003</v>
      </c>
      <c r="F19" s="428">
        <v>66280.657999999996</v>
      </c>
      <c r="G19" s="428">
        <v>67627.031000000003</v>
      </c>
      <c r="H19" s="428">
        <v>66395.854999999996</v>
      </c>
      <c r="I19" s="428">
        <v>73857.429000000004</v>
      </c>
      <c r="J19" s="36" t="s">
        <v>463</v>
      </c>
    </row>
    <row r="20" spans="1:10" s="118" customFormat="1" ht="14.25" customHeight="1">
      <c r="A20" s="35" t="s">
        <v>464</v>
      </c>
      <c r="B20" s="66"/>
      <c r="C20" s="428">
        <v>172.54500000001281</v>
      </c>
      <c r="D20" s="428">
        <v>1185.1130000000001</v>
      </c>
      <c r="E20" s="428">
        <v>1206.5</v>
      </c>
      <c r="F20" s="428">
        <v>1454.1690000000001</v>
      </c>
      <c r="G20" s="428">
        <v>1687.1030000000001</v>
      </c>
      <c r="H20" s="428">
        <v>1116.8430000000001</v>
      </c>
      <c r="I20" s="428">
        <v>1826.394</v>
      </c>
      <c r="J20" s="36" t="s">
        <v>465</v>
      </c>
    </row>
    <row r="21" spans="1:10" s="118" customFormat="1" ht="13.5" customHeight="1">
      <c r="A21" s="35"/>
      <c r="B21" s="66"/>
      <c r="C21" s="67"/>
      <c r="J21" s="36"/>
    </row>
    <row r="22" spans="1:10" s="118" customFormat="1" ht="14.25" customHeight="1">
      <c r="A22" s="258" t="s">
        <v>466</v>
      </c>
      <c r="B22" s="237"/>
      <c r="C22" s="427">
        <v>278757</v>
      </c>
      <c r="D22" s="427">
        <v>309304.65999999997</v>
      </c>
      <c r="E22" s="427">
        <v>290863.59999999998</v>
      </c>
      <c r="F22" s="427">
        <v>304169.13</v>
      </c>
      <c r="G22" s="427">
        <v>314008.52100000001</v>
      </c>
      <c r="H22" s="427">
        <v>320355.478</v>
      </c>
      <c r="I22" s="427">
        <v>331479.43300000002</v>
      </c>
      <c r="J22" s="246" t="s">
        <v>467</v>
      </c>
    </row>
    <row r="23" spans="1:10" s="118" customFormat="1" ht="14.25" customHeight="1">
      <c r="A23" s="35" t="s">
        <v>468</v>
      </c>
      <c r="B23" s="66"/>
      <c r="C23" s="428">
        <v>221856</v>
      </c>
      <c r="D23" s="428">
        <v>251141.88099999999</v>
      </c>
      <c r="E23" s="428">
        <v>227874.69999999998</v>
      </c>
      <c r="F23" s="428">
        <v>238494.60699999999</v>
      </c>
      <c r="G23" s="428">
        <v>242302.83</v>
      </c>
      <c r="H23" s="428">
        <v>247998.87</v>
      </c>
      <c r="I23" s="428">
        <v>259506.06200000001</v>
      </c>
      <c r="J23" s="36" t="s">
        <v>469</v>
      </c>
    </row>
    <row r="24" spans="1:10" s="118" customFormat="1" ht="14.25" customHeight="1">
      <c r="A24" s="35" t="s">
        <v>470</v>
      </c>
      <c r="B24" s="66"/>
      <c r="C24" s="428">
        <v>56901</v>
      </c>
      <c r="D24" s="428">
        <v>58162.779000000002</v>
      </c>
      <c r="E24" s="428">
        <v>62988.900000000009</v>
      </c>
      <c r="F24" s="428">
        <v>65674.523000000001</v>
      </c>
      <c r="G24" s="428">
        <v>71705.691000000006</v>
      </c>
      <c r="H24" s="428">
        <v>72356.607999999993</v>
      </c>
      <c r="I24" s="428">
        <v>71973.370999999999</v>
      </c>
      <c r="J24" s="36" t="s">
        <v>471</v>
      </c>
    </row>
    <row r="25" spans="1:10" s="118" customFormat="1" ht="13.5" customHeight="1">
      <c r="A25" s="35"/>
      <c r="B25" s="66"/>
      <c r="C25" s="67"/>
      <c r="J25" s="36"/>
    </row>
    <row r="26" spans="1:10" s="118" customFormat="1" ht="14.25" customHeight="1">
      <c r="A26" s="258" t="s">
        <v>472</v>
      </c>
      <c r="B26" s="237"/>
      <c r="C26" s="427">
        <v>276288</v>
      </c>
      <c r="D26" s="427">
        <v>291029.64199999999</v>
      </c>
      <c r="E26" s="427">
        <v>322408</v>
      </c>
      <c r="F26" s="427">
        <v>303990.01</v>
      </c>
      <c r="G26" s="427">
        <v>322580.76199999999</v>
      </c>
      <c r="H26" s="427">
        <v>291048.86599999998</v>
      </c>
      <c r="I26" s="427">
        <v>286398.55099999998</v>
      </c>
      <c r="J26" s="246" t="s">
        <v>473</v>
      </c>
    </row>
    <row r="27" spans="1:10" s="118" customFormat="1" ht="14.25" customHeight="1">
      <c r="A27" s="35" t="s">
        <v>474</v>
      </c>
      <c r="B27" s="66"/>
      <c r="C27" s="428">
        <v>167019</v>
      </c>
      <c r="D27" s="428">
        <v>176061.09599999999</v>
      </c>
      <c r="E27" s="428">
        <v>156090.40000000002</v>
      </c>
      <c r="F27" s="428">
        <v>150044.06299999999</v>
      </c>
      <c r="G27" s="428">
        <v>174725.08</v>
      </c>
      <c r="H27" s="428">
        <v>130846.86599999999</v>
      </c>
      <c r="I27" s="428">
        <v>122124.951</v>
      </c>
      <c r="J27" s="36" t="s">
        <v>475</v>
      </c>
    </row>
    <row r="28" spans="1:10" s="118" customFormat="1" ht="14.25" customHeight="1">
      <c r="A28" s="35" t="s">
        <v>476</v>
      </c>
      <c r="B28" s="66"/>
      <c r="C28" s="428">
        <v>109269</v>
      </c>
      <c r="D28" s="428">
        <v>114968.546</v>
      </c>
      <c r="E28" s="428">
        <v>166317.6</v>
      </c>
      <c r="F28" s="428">
        <v>153945.94699999999</v>
      </c>
      <c r="G28" s="428">
        <v>147855.682</v>
      </c>
      <c r="H28" s="428">
        <v>160202</v>
      </c>
      <c r="I28" s="428">
        <v>164273.60000000001</v>
      </c>
      <c r="J28" s="36" t="s">
        <v>477</v>
      </c>
    </row>
    <row r="29" spans="1:10" s="118" customFormat="1" ht="13.5" customHeight="1">
      <c r="A29" s="35"/>
      <c r="B29" s="66"/>
      <c r="C29" s="428"/>
      <c r="D29" s="428"/>
      <c r="E29" s="428"/>
      <c r="F29" s="428"/>
      <c r="G29" s="428"/>
      <c r="H29" s="428"/>
      <c r="I29" s="428"/>
      <c r="J29" s="36"/>
    </row>
    <row r="30" spans="1:10" s="118" customFormat="1" ht="14.25" customHeight="1">
      <c r="A30" s="258" t="s">
        <v>478</v>
      </c>
      <c r="B30" s="237"/>
      <c r="C30" s="427">
        <v>629091</v>
      </c>
      <c r="D30" s="427">
        <v>551045</v>
      </c>
      <c r="E30" s="427">
        <v>873891.50000000012</v>
      </c>
      <c r="F30" s="427">
        <v>591502.16599999997</v>
      </c>
      <c r="G30" s="427">
        <v>687351.78799999994</v>
      </c>
      <c r="H30" s="427">
        <v>751853.49199999997</v>
      </c>
      <c r="I30" s="427">
        <v>1007305.8589999999</v>
      </c>
      <c r="J30" s="246" t="s">
        <v>479</v>
      </c>
    </row>
    <row r="31" spans="1:10" s="118" customFormat="1" ht="14.25" customHeight="1">
      <c r="A31" s="35" t="s">
        <v>480</v>
      </c>
      <c r="B31" s="66"/>
      <c r="C31" s="428">
        <v>485790</v>
      </c>
      <c r="D31" s="428">
        <v>396420</v>
      </c>
      <c r="E31" s="428">
        <v>742226.60000000009</v>
      </c>
      <c r="F31" s="428">
        <v>425278.80300000001</v>
      </c>
      <c r="G31" s="428">
        <v>554178.55599999998</v>
      </c>
      <c r="H31" s="428">
        <v>515935.103</v>
      </c>
      <c r="I31" s="428">
        <v>784160.10800000001</v>
      </c>
      <c r="J31" s="36" t="s">
        <v>481</v>
      </c>
    </row>
    <row r="32" spans="1:10" s="118" customFormat="1" ht="14.25" customHeight="1">
      <c r="A32" s="35" t="s">
        <v>110</v>
      </c>
      <c r="B32" s="66"/>
      <c r="C32" s="428">
        <v>143301</v>
      </c>
      <c r="D32" s="428">
        <v>154625</v>
      </c>
      <c r="E32" s="428">
        <v>131664.9</v>
      </c>
      <c r="F32" s="428">
        <v>166223.36300000001</v>
      </c>
      <c r="G32" s="428">
        <v>133173.23199999999</v>
      </c>
      <c r="H32" s="428">
        <v>235918.389</v>
      </c>
      <c r="I32" s="428">
        <v>223145.75099999999</v>
      </c>
      <c r="J32" s="36" t="s">
        <v>84</v>
      </c>
    </row>
    <row r="33" spans="1:11" s="118" customFormat="1" ht="14.25" customHeight="1">
      <c r="C33" s="112"/>
      <c r="D33" s="112"/>
      <c r="E33" s="112"/>
      <c r="F33" s="112"/>
      <c r="G33" s="112"/>
      <c r="H33" s="112"/>
      <c r="I33" s="112"/>
      <c r="J33" s="67"/>
    </row>
    <row r="34" spans="1:11" s="24" customFormat="1" ht="12" customHeight="1">
      <c r="A34" s="559" t="s">
        <v>1</v>
      </c>
      <c r="B34" s="74" t="s">
        <v>2</v>
      </c>
      <c r="C34" s="20"/>
      <c r="D34" s="20"/>
      <c r="E34" s="20"/>
      <c r="F34" s="20"/>
      <c r="G34" s="20"/>
      <c r="H34" s="20"/>
      <c r="I34" s="20"/>
      <c r="J34" s="56" t="s">
        <v>3</v>
      </c>
    </row>
    <row r="35" spans="1:11" s="20" customFormat="1" ht="12" customHeight="1">
      <c r="A35" s="560"/>
      <c r="B35" s="57" t="s">
        <v>611</v>
      </c>
      <c r="J35" s="23"/>
      <c r="K35" s="179"/>
    </row>
    <row r="36" spans="1:11" s="20" customFormat="1" ht="12" customHeight="1">
      <c r="A36" s="560"/>
      <c r="B36" s="57" t="s">
        <v>73</v>
      </c>
      <c r="J36" s="23"/>
      <c r="K36" s="69"/>
    </row>
    <row r="37" spans="1:11" s="20" customFormat="1" ht="12" customHeight="1">
      <c r="A37" s="560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609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988</v>
      </c>
    </row>
    <row r="40" spans="1:11" ht="18" customHeight="1">
      <c r="A40" s="559">
        <v>38</v>
      </c>
      <c r="B40" s="564" t="s">
        <v>454</v>
      </c>
      <c r="C40" s="586" t="s">
        <v>482</v>
      </c>
      <c r="D40" s="586" t="s">
        <v>482</v>
      </c>
      <c r="E40" s="586"/>
      <c r="F40" s="586"/>
      <c r="G40" s="586"/>
      <c r="H40" s="586"/>
      <c r="I40" s="587"/>
      <c r="J40" s="296" t="s">
        <v>12</v>
      </c>
    </row>
    <row r="41" spans="1:11" ht="18" customHeight="1">
      <c r="A41" s="560"/>
      <c r="B41" s="601" t="s">
        <v>602</v>
      </c>
      <c r="C41" s="576" t="s">
        <v>483</v>
      </c>
      <c r="D41" s="576" t="s">
        <v>483</v>
      </c>
      <c r="E41" s="576"/>
      <c r="F41" s="576"/>
      <c r="G41" s="576"/>
      <c r="H41" s="576"/>
      <c r="I41" s="563"/>
      <c r="J41" s="446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ht="14.25" customHeight="1">
      <c r="A45" s="233" t="s">
        <v>917</v>
      </c>
      <c r="J45" s="234" t="s">
        <v>917</v>
      </c>
    </row>
    <row r="46" spans="1:11" ht="9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67"/>
    </row>
    <row r="47" spans="1:11" ht="18.75" customHeight="1">
      <c r="A47" s="34" t="s">
        <v>909</v>
      </c>
      <c r="C47" s="110">
        <v>2010</v>
      </c>
      <c r="D47" s="110">
        <v>2015</v>
      </c>
      <c r="E47" s="110">
        <v>2019</v>
      </c>
      <c r="F47" s="110">
        <v>2020</v>
      </c>
      <c r="G47" s="110">
        <v>2021</v>
      </c>
      <c r="H47" s="110">
        <v>2022</v>
      </c>
      <c r="I47" s="110" t="s">
        <v>991</v>
      </c>
      <c r="J47" s="248" t="s">
        <v>909</v>
      </c>
    </row>
    <row r="48" spans="1:11" s="118" customFormat="1" ht="14.25" customHeight="1">
      <c r="C48" s="67"/>
      <c r="D48" s="67"/>
      <c r="E48" s="67"/>
      <c r="F48" s="67"/>
      <c r="G48" s="67"/>
      <c r="H48" s="67"/>
      <c r="I48" s="67"/>
      <c r="J48" s="67"/>
    </row>
    <row r="49" spans="1:10" s="118" customFormat="1" ht="14.25" customHeight="1">
      <c r="A49" s="258" t="s">
        <v>484</v>
      </c>
      <c r="B49" s="237"/>
      <c r="C49" s="115"/>
      <c r="D49" s="115"/>
      <c r="E49" s="115"/>
      <c r="F49" s="115"/>
      <c r="G49" s="115"/>
      <c r="H49" s="115"/>
      <c r="I49" s="115"/>
      <c r="J49" s="246" t="s">
        <v>336</v>
      </c>
    </row>
    <row r="50" spans="1:10" s="118" customFormat="1" ht="14.25" customHeight="1">
      <c r="A50" s="35" t="s">
        <v>485</v>
      </c>
      <c r="B50" s="66"/>
      <c r="C50" s="281">
        <v>206381</v>
      </c>
      <c r="D50" s="281">
        <v>220194.17499999999</v>
      </c>
      <c r="E50" s="281">
        <v>279858.3</v>
      </c>
      <c r="F50" s="281">
        <v>316897.61499999999</v>
      </c>
      <c r="G50" s="281">
        <v>372872.52399999998</v>
      </c>
      <c r="H50" s="281">
        <v>377730.37400000001</v>
      </c>
      <c r="I50" s="281">
        <v>321044.50300000003</v>
      </c>
      <c r="J50" s="36" t="s">
        <v>486</v>
      </c>
    </row>
    <row r="51" spans="1:10" s="118" customFormat="1" ht="14.25" customHeight="1">
      <c r="A51" s="35" t="s">
        <v>487</v>
      </c>
      <c r="B51" s="66"/>
      <c r="C51" s="281">
        <v>121688</v>
      </c>
      <c r="D51" s="281">
        <v>180042.01300000001</v>
      </c>
      <c r="E51" s="281">
        <v>145369.29999999999</v>
      </c>
      <c r="F51" s="281">
        <v>157562.204</v>
      </c>
      <c r="G51" s="281">
        <v>169540.935</v>
      </c>
      <c r="H51" s="281">
        <v>121315.70699999999</v>
      </c>
      <c r="I51" s="281">
        <v>104304.871</v>
      </c>
      <c r="J51" s="36" t="s">
        <v>488</v>
      </c>
    </row>
    <row r="52" spans="1:10" s="118" customFormat="1" ht="14.25" customHeight="1">
      <c r="A52" s="35" t="s">
        <v>489</v>
      </c>
      <c r="B52" s="66"/>
      <c r="C52" s="281">
        <v>61854</v>
      </c>
      <c r="D52" s="281">
        <v>69003.006999999998</v>
      </c>
      <c r="E52" s="281">
        <v>57144.5</v>
      </c>
      <c r="F52" s="281">
        <v>54003.873</v>
      </c>
      <c r="G52" s="281">
        <v>70752.721999999994</v>
      </c>
      <c r="H52" s="281">
        <v>88813.3</v>
      </c>
      <c r="I52" s="281">
        <v>91194.695999999996</v>
      </c>
      <c r="J52" s="36" t="s">
        <v>490</v>
      </c>
    </row>
    <row r="53" spans="1:10" s="118" customFormat="1" ht="14.25" customHeight="1">
      <c r="A53" s="252"/>
      <c r="B53" s="252"/>
      <c r="C53" s="238"/>
      <c r="D53" s="238"/>
      <c r="E53" s="238"/>
      <c r="F53" s="238"/>
      <c r="G53" s="238"/>
      <c r="H53" s="238"/>
      <c r="I53" s="238"/>
      <c r="J53" s="238"/>
    </row>
    <row r="54" spans="1:10" s="118" customFormat="1" ht="14.25" customHeight="1">
      <c r="A54" s="252"/>
      <c r="B54" s="252"/>
      <c r="C54" s="115"/>
      <c r="D54" s="115"/>
      <c r="E54" s="115"/>
      <c r="F54" s="115"/>
      <c r="G54" s="115"/>
      <c r="H54" s="115"/>
      <c r="I54" s="115"/>
      <c r="J54" s="238"/>
    </row>
    <row r="55" spans="1:10" s="118" customFormat="1" ht="14.25" customHeight="1">
      <c r="C55" s="67"/>
      <c r="D55" s="67"/>
      <c r="E55" s="67"/>
      <c r="F55" s="67"/>
      <c r="G55" s="67"/>
      <c r="H55" s="67"/>
      <c r="I55" s="67"/>
      <c r="J55" s="67"/>
    </row>
    <row r="56" spans="1:10" s="118" customFormat="1" ht="14.25" customHeight="1">
      <c r="A56" s="252"/>
      <c r="B56" s="252"/>
      <c r="C56" s="238"/>
      <c r="D56" s="238"/>
      <c r="E56" s="238"/>
      <c r="F56" s="238"/>
      <c r="G56" s="238"/>
      <c r="H56" s="238"/>
      <c r="I56" s="238"/>
      <c r="J56" s="238"/>
    </row>
    <row r="57" spans="1:10" s="118" customFormat="1" ht="14.25" customHeight="1">
      <c r="A57" s="252"/>
      <c r="B57" s="252"/>
      <c r="C57" s="115"/>
      <c r="D57" s="115"/>
      <c r="E57" s="115"/>
      <c r="F57" s="115"/>
      <c r="G57" s="115"/>
      <c r="H57" s="115"/>
      <c r="I57" s="115"/>
      <c r="J57" s="238"/>
    </row>
    <row r="58" spans="1:10" s="118" customFormat="1" ht="14.25" customHeight="1">
      <c r="C58" s="112"/>
      <c r="D58" s="112"/>
      <c r="E58" s="112"/>
      <c r="F58" s="112"/>
      <c r="G58" s="112"/>
      <c r="H58" s="112"/>
      <c r="I58" s="112"/>
    </row>
    <row r="59" spans="1:10" s="118" customFormat="1" ht="14.25" customHeight="1">
      <c r="C59" s="112"/>
      <c r="D59" s="112"/>
      <c r="E59" s="112"/>
      <c r="F59" s="112"/>
      <c r="G59" s="112"/>
      <c r="H59" s="112"/>
      <c r="I59" s="112"/>
    </row>
    <row r="60" spans="1:10" s="118" customFormat="1" ht="14.25" customHeight="1">
      <c r="C60" s="112"/>
      <c r="D60" s="112"/>
      <c r="E60" s="112"/>
      <c r="F60" s="112"/>
      <c r="G60" s="112"/>
      <c r="H60" s="112"/>
      <c r="I60" s="112"/>
    </row>
    <row r="61" spans="1:10" s="118" customFormat="1" ht="14.25" customHeight="1">
      <c r="C61" s="112"/>
      <c r="D61" s="112"/>
      <c r="E61" s="112"/>
      <c r="F61" s="112"/>
      <c r="G61" s="112"/>
      <c r="H61" s="112"/>
      <c r="I61" s="112"/>
    </row>
    <row r="62" spans="1:10" s="118" customFormat="1" ht="14.25" customHeight="1">
      <c r="C62" s="112"/>
      <c r="D62" s="112"/>
      <c r="E62" s="112"/>
      <c r="F62" s="112"/>
      <c r="G62" s="112"/>
      <c r="H62" s="112"/>
      <c r="I62" s="112"/>
    </row>
    <row r="63" spans="1:10" s="118" customFormat="1" ht="14.25" customHeight="1">
      <c r="C63" s="112"/>
      <c r="D63" s="112"/>
      <c r="E63" s="112"/>
      <c r="F63" s="112"/>
      <c r="G63" s="112"/>
      <c r="H63" s="112"/>
      <c r="I63" s="112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>
      <c r="J70" s="67"/>
    </row>
    <row r="71" spans="1:10" s="20" customFormat="1" ht="12" customHeight="1">
      <c r="A71" s="4"/>
      <c r="B71" s="57" t="s">
        <v>611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57" t="s">
        <v>73</v>
      </c>
      <c r="J72" s="69"/>
    </row>
    <row r="73" spans="1:10" s="20" customFormat="1" ht="12" customHeight="1">
      <c r="A73" s="4"/>
      <c r="J73" s="69"/>
    </row>
    <row r="74" spans="1:10" ht="12" customHeight="1">
      <c r="A74" s="1"/>
    </row>
  </sheetData>
  <mergeCells count="7">
    <mergeCell ref="A40:A41"/>
    <mergeCell ref="A3:A4"/>
    <mergeCell ref="A34:A37"/>
    <mergeCell ref="B3:I3"/>
    <mergeCell ref="B4:I4"/>
    <mergeCell ref="B40:I40"/>
    <mergeCell ref="B41:I41"/>
  </mergeCells>
  <hyperlinks>
    <hyperlink ref="J3" location="'Inhoudsopgave Zuivel in cijfers'!A1" display="Terug naar inhoudsopgave" xr:uid="{25F9DDB0-CCCD-4505-8083-F7342EEE5EA6}"/>
    <hyperlink ref="J4" location="'Inhoudsopgave Zuivel in cijfers'!A1" display="Back to table of contents" xr:uid="{2CF38258-6B18-4171-ADCE-26EF8F577601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BD25B"/>
  </sheetPr>
  <dimension ref="A1:L53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16.5" style="2" customWidth="1"/>
    <col min="3" max="9" width="12.5" style="2" customWidth="1"/>
    <col min="10" max="10" width="25" style="13" customWidth="1"/>
    <col min="11" max="16384" width="9.5" style="2"/>
  </cols>
  <sheetData>
    <row r="1" spans="1:12" ht="23" customHeight="1">
      <c r="A1" s="126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  <c r="K2" s="123"/>
    </row>
    <row r="3" spans="1:12" ht="30" customHeight="1">
      <c r="A3" s="559">
        <v>3</v>
      </c>
      <c r="B3" s="564" t="s">
        <v>199</v>
      </c>
      <c r="C3" s="563"/>
      <c r="D3" s="563"/>
      <c r="E3" s="563"/>
      <c r="F3" s="563"/>
      <c r="G3" s="563"/>
      <c r="J3" s="125" t="s">
        <v>585</v>
      </c>
    </row>
    <row r="4" spans="1:12" ht="30" customHeight="1">
      <c r="A4" s="560"/>
      <c r="B4" s="567" t="s">
        <v>200</v>
      </c>
      <c r="C4" s="563"/>
      <c r="D4" s="563"/>
      <c r="E4" s="563"/>
      <c r="F4" s="563"/>
      <c r="G4" s="563"/>
      <c r="H4" s="563"/>
      <c r="J4" s="225" t="s">
        <v>586</v>
      </c>
    </row>
    <row r="5" spans="1:12" ht="14.25" customHeight="1"/>
    <row r="6" spans="1:12" ht="14.25" customHeight="1"/>
    <row r="7" spans="1:12" ht="32">
      <c r="A7" s="233" t="s">
        <v>201</v>
      </c>
      <c r="B7" s="146"/>
      <c r="C7" s="110">
        <v>2010</v>
      </c>
      <c r="D7" s="110">
        <v>2015</v>
      </c>
      <c r="E7" s="110">
        <v>2019</v>
      </c>
      <c r="F7" s="110">
        <v>2020</v>
      </c>
      <c r="G7" s="110">
        <v>2021</v>
      </c>
      <c r="H7" s="110">
        <v>2022</v>
      </c>
      <c r="I7" s="110" t="s">
        <v>991</v>
      </c>
      <c r="J7" s="243" t="s">
        <v>636</v>
      </c>
    </row>
    <row r="8" spans="1:12" ht="14.25" customHeight="1">
      <c r="A8" s="566"/>
      <c r="B8" s="566"/>
    </row>
    <row r="9" spans="1:12" ht="14.25" customHeight="1">
      <c r="A9" s="565" t="s">
        <v>725</v>
      </c>
      <c r="B9" s="565"/>
      <c r="C9" s="251">
        <v>429</v>
      </c>
      <c r="D9" s="235">
        <v>480</v>
      </c>
      <c r="E9" s="235">
        <v>371</v>
      </c>
      <c r="F9" s="235">
        <v>325</v>
      </c>
      <c r="G9" s="235">
        <v>280</v>
      </c>
      <c r="H9" s="235">
        <v>308</v>
      </c>
      <c r="I9" s="235">
        <v>279</v>
      </c>
      <c r="J9" s="36" t="s">
        <v>725</v>
      </c>
      <c r="K9" s="24"/>
      <c r="L9" s="24"/>
    </row>
    <row r="10" spans="1:12" ht="14.25" customHeight="1">
      <c r="A10" s="565" t="s">
        <v>726</v>
      </c>
      <c r="B10" s="565"/>
      <c r="C10" s="251">
        <v>1919</v>
      </c>
      <c r="D10" s="235">
        <v>1280</v>
      </c>
      <c r="E10" s="235">
        <v>931</v>
      </c>
      <c r="F10" s="235">
        <v>769</v>
      </c>
      <c r="G10" s="235">
        <v>748</v>
      </c>
      <c r="H10" s="235">
        <v>692</v>
      </c>
      <c r="I10" s="235">
        <v>601</v>
      </c>
      <c r="J10" s="36" t="s">
        <v>726</v>
      </c>
      <c r="K10" s="24"/>
      <c r="L10" s="24"/>
    </row>
    <row r="11" spans="1:12" ht="14.25" customHeight="1">
      <c r="A11" s="558" t="s">
        <v>202</v>
      </c>
      <c r="B11" s="558"/>
      <c r="C11" s="251">
        <v>7870</v>
      </c>
      <c r="D11" s="235">
        <v>5699</v>
      </c>
      <c r="E11" s="235">
        <v>4642</v>
      </c>
      <c r="F11" s="235">
        <v>4292</v>
      </c>
      <c r="G11" s="235">
        <v>4088</v>
      </c>
      <c r="H11" s="235">
        <v>3683</v>
      </c>
      <c r="I11" s="235">
        <v>3390</v>
      </c>
      <c r="J11" s="36" t="s">
        <v>202</v>
      </c>
      <c r="K11" s="24"/>
      <c r="L11" s="24"/>
    </row>
    <row r="12" spans="1:12" ht="14.25" customHeight="1">
      <c r="A12" s="558" t="s">
        <v>203</v>
      </c>
      <c r="B12" s="558"/>
      <c r="C12" s="251">
        <v>5327</v>
      </c>
      <c r="D12" s="235">
        <v>4789</v>
      </c>
      <c r="E12" s="235">
        <v>4116</v>
      </c>
      <c r="F12" s="235">
        <v>3874</v>
      </c>
      <c r="G12" s="235">
        <v>3669</v>
      </c>
      <c r="H12" s="235">
        <v>3379</v>
      </c>
      <c r="I12" s="235">
        <v>3195</v>
      </c>
      <c r="J12" s="36" t="s">
        <v>203</v>
      </c>
      <c r="K12" s="24"/>
      <c r="L12" s="24"/>
    </row>
    <row r="13" spans="1:12" ht="14.25" customHeight="1">
      <c r="A13" s="558" t="s">
        <v>204</v>
      </c>
      <c r="B13" s="558"/>
      <c r="C13" s="251">
        <v>3210</v>
      </c>
      <c r="D13" s="235">
        <v>4093</v>
      </c>
      <c r="E13" s="235">
        <v>3992</v>
      </c>
      <c r="F13" s="235">
        <v>4079</v>
      </c>
      <c r="G13" s="235">
        <v>4004</v>
      </c>
      <c r="H13" s="235">
        <v>4070</v>
      </c>
      <c r="I13" s="235">
        <v>4072</v>
      </c>
      <c r="J13" s="36" t="s">
        <v>204</v>
      </c>
      <c r="K13" s="24"/>
      <c r="L13" s="24"/>
    </row>
    <row r="14" spans="1:12" ht="14.25" customHeight="1">
      <c r="A14" s="558" t="s">
        <v>721</v>
      </c>
      <c r="B14" s="558"/>
      <c r="C14" s="251">
        <v>698</v>
      </c>
      <c r="D14" s="235">
        <v>1179</v>
      </c>
      <c r="E14" s="235">
        <v>1244</v>
      </c>
      <c r="F14" s="235">
        <v>1321</v>
      </c>
      <c r="G14" s="235">
        <v>1358</v>
      </c>
      <c r="H14" s="235">
        <v>1403</v>
      </c>
      <c r="I14" s="235">
        <v>1441</v>
      </c>
      <c r="J14" s="36" t="s">
        <v>721</v>
      </c>
      <c r="K14" s="24"/>
      <c r="L14" s="24"/>
    </row>
    <row r="15" spans="1:12" ht="14.25" customHeight="1">
      <c r="A15" s="558" t="s">
        <v>815</v>
      </c>
      <c r="B15" s="558"/>
      <c r="C15" s="251">
        <v>346</v>
      </c>
      <c r="D15" s="235">
        <v>718</v>
      </c>
      <c r="E15" s="235">
        <v>919</v>
      </c>
      <c r="F15" s="235">
        <v>1020</v>
      </c>
      <c r="G15" s="235">
        <v>1049</v>
      </c>
      <c r="H15" s="235">
        <v>1129</v>
      </c>
      <c r="I15" s="235">
        <v>1217</v>
      </c>
      <c r="J15" s="36" t="s">
        <v>815</v>
      </c>
      <c r="K15" s="24"/>
      <c r="L15" s="24"/>
    </row>
    <row r="16" spans="1:12" ht="14.25" customHeight="1">
      <c r="A16" s="565" t="s">
        <v>816</v>
      </c>
      <c r="B16" s="565"/>
      <c r="C16" s="302">
        <v>6</v>
      </c>
      <c r="D16" s="302">
        <v>27</v>
      </c>
      <c r="E16" s="302">
        <v>45</v>
      </c>
      <c r="F16" s="302">
        <v>51</v>
      </c>
      <c r="G16" s="302">
        <v>55</v>
      </c>
      <c r="H16" s="302">
        <v>65</v>
      </c>
      <c r="I16" s="302">
        <v>69</v>
      </c>
      <c r="J16" s="36" t="s">
        <v>817</v>
      </c>
      <c r="K16" s="24"/>
      <c r="L16" s="24"/>
    </row>
    <row r="17" spans="1:12" ht="5.25" customHeight="1">
      <c r="A17" s="249"/>
      <c r="B17" s="249"/>
      <c r="C17" s="250"/>
      <c r="D17" s="250"/>
      <c r="E17" s="250"/>
      <c r="F17" s="250"/>
      <c r="G17" s="250"/>
      <c r="H17" s="250"/>
      <c r="I17" s="250"/>
      <c r="J17" s="250"/>
      <c r="K17" s="24"/>
      <c r="L17" s="24"/>
    </row>
    <row r="18" spans="1:12" ht="5.25" customHeight="1">
      <c r="A18" s="118"/>
      <c r="B18" s="118"/>
      <c r="C18" s="236"/>
      <c r="D18" s="236"/>
      <c r="E18" s="236"/>
      <c r="F18" s="236"/>
      <c r="G18" s="236"/>
      <c r="H18" s="236"/>
      <c r="I18" s="236"/>
      <c r="J18" s="236"/>
      <c r="K18" s="24"/>
      <c r="L18" s="24"/>
    </row>
    <row r="19" spans="1:12" ht="14.25" customHeight="1">
      <c r="A19" s="562" t="s">
        <v>205</v>
      </c>
      <c r="B19" s="563"/>
      <c r="C19" s="253">
        <v>19805</v>
      </c>
      <c r="D19" s="113">
        <v>18265</v>
      </c>
      <c r="E19" s="113">
        <v>16260</v>
      </c>
      <c r="F19" s="113">
        <v>15731</v>
      </c>
      <c r="G19" s="113">
        <v>15251</v>
      </c>
      <c r="H19" s="113">
        <v>14729</v>
      </c>
      <c r="I19" s="113">
        <v>14264</v>
      </c>
      <c r="J19" s="246" t="s">
        <v>206</v>
      </c>
    </row>
    <row r="20" spans="1:12" ht="14.25" customHeight="1">
      <c r="A20" s="561"/>
      <c r="B20" s="563"/>
    </row>
    <row r="21" spans="1:12" ht="14.25" customHeight="1">
      <c r="A21" s="561"/>
      <c r="B21" s="563"/>
      <c r="C21" s="132"/>
      <c r="D21" s="132"/>
      <c r="E21" s="132"/>
      <c r="F21" s="132"/>
      <c r="G21" s="132"/>
      <c r="H21" s="132"/>
      <c r="I21" s="132"/>
    </row>
    <row r="22" spans="1:12" ht="32">
      <c r="A22" s="233" t="s">
        <v>201</v>
      </c>
      <c r="B22" s="148"/>
      <c r="C22" s="110">
        <v>2010</v>
      </c>
      <c r="D22" s="110">
        <v>2015</v>
      </c>
      <c r="E22" s="110">
        <v>2019</v>
      </c>
      <c r="F22" s="110">
        <v>2020</v>
      </c>
      <c r="G22" s="110">
        <v>2021</v>
      </c>
      <c r="H22" s="110">
        <v>2022</v>
      </c>
      <c r="I22" s="110" t="s">
        <v>991</v>
      </c>
      <c r="J22" s="243" t="s">
        <v>636</v>
      </c>
    </row>
    <row r="23" spans="1:12" ht="9" customHeight="1">
      <c r="A23" s="262" t="s">
        <v>207</v>
      </c>
      <c r="B23" s="24"/>
      <c r="C23" s="26"/>
      <c r="D23" s="89"/>
      <c r="E23" s="89"/>
      <c r="F23" s="89"/>
      <c r="G23" s="89"/>
      <c r="H23" s="89"/>
      <c r="I23" s="89"/>
      <c r="J23" s="248" t="s">
        <v>208</v>
      </c>
    </row>
    <row r="24" spans="1:12" ht="14.25" customHeight="1">
      <c r="A24" s="133"/>
      <c r="B24" s="24"/>
      <c r="C24" s="134"/>
      <c r="D24" s="134"/>
      <c r="E24" s="134"/>
      <c r="F24" s="134"/>
      <c r="G24" s="134"/>
      <c r="H24" s="134"/>
      <c r="I24" s="134"/>
    </row>
    <row r="25" spans="1:12" ht="14.25" customHeight="1">
      <c r="A25" s="565" t="s">
        <v>725</v>
      </c>
      <c r="B25" s="565"/>
      <c r="C25" s="254">
        <v>2.1661196667508205</v>
      </c>
      <c r="D25" s="255">
        <v>2.6279770052012044</v>
      </c>
      <c r="E25" s="255">
        <v>2.2816728167281672</v>
      </c>
      <c r="F25" s="255">
        <v>2.0659843620875979</v>
      </c>
      <c r="G25" s="255">
        <v>1.8359451839223657</v>
      </c>
      <c r="H25" s="255">
        <v>2.091112770724421</v>
      </c>
      <c r="I25" s="255">
        <v>1.9559730790802019</v>
      </c>
      <c r="J25" s="36" t="s">
        <v>725</v>
      </c>
    </row>
    <row r="26" spans="1:12" ht="14.25" customHeight="1">
      <c r="A26" s="565" t="s">
        <v>726</v>
      </c>
      <c r="B26" s="565"/>
      <c r="C26" s="254">
        <v>9.6894723554657922</v>
      </c>
      <c r="D26" s="255">
        <v>7.0079386805365456</v>
      </c>
      <c r="E26" s="255">
        <v>5.7257072570725711</v>
      </c>
      <c r="F26" s="255">
        <v>4.8884368444472699</v>
      </c>
      <c r="G26" s="255">
        <v>4.9045964199068912</v>
      </c>
      <c r="H26" s="255">
        <v>4.6982144069522711</v>
      </c>
      <c r="I26" s="255">
        <v>4.2134043746494676</v>
      </c>
      <c r="J26" s="36" t="s">
        <v>726</v>
      </c>
    </row>
    <row r="27" spans="1:12" ht="14.25" customHeight="1">
      <c r="A27" s="558" t="s">
        <v>202</v>
      </c>
      <c r="B27" s="558"/>
      <c r="C27" s="254">
        <v>39.737440040393842</v>
      </c>
      <c r="D27" s="256">
        <v>31.201751984670135</v>
      </c>
      <c r="E27" s="256">
        <v>28.548585485854858</v>
      </c>
      <c r="F27" s="256">
        <v>27.28370732947683</v>
      </c>
      <c r="G27" s="256">
        <v>26.804799685266541</v>
      </c>
      <c r="H27" s="256">
        <v>25.005091995383257</v>
      </c>
      <c r="I27" s="256">
        <v>23.766124509254066</v>
      </c>
      <c r="J27" s="36" t="s">
        <v>202</v>
      </c>
    </row>
    <row r="28" spans="1:12" ht="14.25" customHeight="1">
      <c r="A28" s="558" t="s">
        <v>203</v>
      </c>
      <c r="B28" s="558"/>
      <c r="C28" s="254">
        <v>26.897248169654127</v>
      </c>
      <c r="D28" s="256">
        <v>26.219545578976184</v>
      </c>
      <c r="E28" s="256">
        <v>25.313653136531364</v>
      </c>
      <c r="F28" s="256">
        <v>24.626533596084165</v>
      </c>
      <c r="G28" s="256">
        <v>24.05743885646843</v>
      </c>
      <c r="H28" s="256">
        <v>22.941136533369544</v>
      </c>
      <c r="I28" s="256">
        <v>22.399046550757152</v>
      </c>
      <c r="J28" s="36" t="s">
        <v>203</v>
      </c>
    </row>
    <row r="29" spans="1:12" ht="14.25" customHeight="1">
      <c r="A29" s="558" t="s">
        <v>204</v>
      </c>
      <c r="B29" s="558"/>
      <c r="C29" s="254">
        <v>16.208028275687958</v>
      </c>
      <c r="D29" s="256">
        <v>22.408978921434436</v>
      </c>
      <c r="E29" s="256">
        <v>24.551045510455104</v>
      </c>
      <c r="F29" s="256">
        <v>25.92969296293942</v>
      </c>
      <c r="G29" s="256">
        <v>26.25401613008983</v>
      </c>
      <c r="H29" s="256">
        <v>27.632561613144137</v>
      </c>
      <c r="I29" s="256">
        <v>28.547392035894561</v>
      </c>
      <c r="J29" s="36" t="s">
        <v>204</v>
      </c>
    </row>
    <row r="30" spans="1:12" ht="14.25" customHeight="1">
      <c r="A30" s="558" t="s">
        <v>721</v>
      </c>
      <c r="B30" s="558"/>
      <c r="C30" s="254">
        <v>3.5243625347134562</v>
      </c>
      <c r="D30" s="256">
        <v>6.4549685190254582</v>
      </c>
      <c r="E30" s="256">
        <v>7.6506765067650679</v>
      </c>
      <c r="F30" s="256">
        <v>8.3974318225160509</v>
      </c>
      <c r="G30" s="256">
        <v>8.9043341420234743</v>
      </c>
      <c r="H30" s="256">
        <v>9.5254260302803999</v>
      </c>
      <c r="I30" s="256">
        <v>10.102355580482334</v>
      </c>
      <c r="J30" s="36" t="s">
        <v>721</v>
      </c>
    </row>
    <row r="31" spans="1:12" ht="14.25" customHeight="1">
      <c r="A31" s="558" t="s">
        <v>815</v>
      </c>
      <c r="B31" s="558"/>
      <c r="C31" s="254">
        <v>1.7470335773794496</v>
      </c>
      <c r="D31" s="256">
        <v>3.9310156036134685</v>
      </c>
      <c r="E31" s="256">
        <v>5.6519065190651903</v>
      </c>
      <c r="F31" s="256">
        <v>6.484012459474922</v>
      </c>
      <c r="G31" s="256">
        <v>6.8782374926234349</v>
      </c>
      <c r="H31" s="256">
        <v>7.6651503835969859</v>
      </c>
      <c r="I31" s="256">
        <v>8.5319685922602364</v>
      </c>
      <c r="J31" s="36" t="s">
        <v>815</v>
      </c>
    </row>
    <row r="32" spans="1:12" ht="14.25" customHeight="1">
      <c r="A32" s="558" t="s">
        <v>816</v>
      </c>
      <c r="B32" s="558"/>
      <c r="C32" s="254">
        <v>3.0295379954556889E-2</v>
      </c>
      <c r="D32" s="256">
        <v>0.14782370654256782</v>
      </c>
      <c r="E32" s="256">
        <v>0.2767527675276753</v>
      </c>
      <c r="F32" s="256">
        <v>0.32420062297374613</v>
      </c>
      <c r="G32" s="256">
        <v>0.3606320896990361</v>
      </c>
      <c r="H32" s="256">
        <v>0.44130626654898503</v>
      </c>
      <c r="I32" s="256">
        <v>0.48373527762198537</v>
      </c>
      <c r="J32" s="36" t="s">
        <v>817</v>
      </c>
    </row>
    <row r="33" spans="1:10" ht="5.25" customHeight="1">
      <c r="A33" s="249"/>
      <c r="B33" s="249"/>
      <c r="C33" s="250"/>
      <c r="D33" s="250"/>
      <c r="E33" s="250"/>
      <c r="F33" s="250"/>
      <c r="G33" s="250"/>
      <c r="H33" s="250"/>
      <c r="I33" s="250"/>
      <c r="J33" s="250"/>
    </row>
    <row r="34" spans="1:10" ht="5.25" customHeight="1">
      <c r="A34" s="118"/>
      <c r="B34" s="118"/>
      <c r="C34" s="236"/>
      <c r="D34" s="236"/>
      <c r="E34" s="236"/>
      <c r="F34" s="236"/>
      <c r="G34" s="236"/>
      <c r="H34" s="236"/>
      <c r="I34" s="236"/>
      <c r="J34" s="236"/>
    </row>
    <row r="35" spans="1:10" ht="14.25" customHeight="1">
      <c r="A35" s="562" t="s">
        <v>205</v>
      </c>
      <c r="B35" s="563"/>
      <c r="C35" s="257">
        <v>100</v>
      </c>
      <c r="D35" s="257">
        <v>100</v>
      </c>
      <c r="E35" s="257">
        <v>100</v>
      </c>
      <c r="F35" s="257">
        <v>100</v>
      </c>
      <c r="G35" s="257">
        <v>100</v>
      </c>
      <c r="H35" s="257">
        <v>100</v>
      </c>
      <c r="I35" s="257">
        <v>100</v>
      </c>
      <c r="J35" s="246" t="s">
        <v>206</v>
      </c>
    </row>
    <row r="36" spans="1:10" ht="14.25" customHeight="1"/>
    <row r="37" spans="1:10" ht="14.25" customHeight="1">
      <c r="C37" s="152"/>
      <c r="D37" s="152"/>
      <c r="E37" s="152"/>
      <c r="F37" s="152"/>
      <c r="G37" s="152"/>
      <c r="H37" s="152"/>
      <c r="I37" s="152"/>
    </row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589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4">
    <mergeCell ref="B3:G3"/>
    <mergeCell ref="A10:B10"/>
    <mergeCell ref="A26:B26"/>
    <mergeCell ref="A3:A4"/>
    <mergeCell ref="A8:B8"/>
    <mergeCell ref="A9:B9"/>
    <mergeCell ref="A11:B11"/>
    <mergeCell ref="A12:B12"/>
    <mergeCell ref="A13:B13"/>
    <mergeCell ref="A15:B15"/>
    <mergeCell ref="A25:B25"/>
    <mergeCell ref="A16:B16"/>
    <mergeCell ref="A14:B14"/>
    <mergeCell ref="B4:H4"/>
    <mergeCell ref="A32:B32"/>
    <mergeCell ref="A19:B19"/>
    <mergeCell ref="A35:B35"/>
    <mergeCell ref="A20:B20"/>
    <mergeCell ref="A21:B21"/>
    <mergeCell ref="A27:B27"/>
    <mergeCell ref="A30:B30"/>
    <mergeCell ref="A31:B31"/>
    <mergeCell ref="A29:B29"/>
    <mergeCell ref="A28:B28"/>
  </mergeCells>
  <hyperlinks>
    <hyperlink ref="J3" location="'Inhoudsopgave Zuivel in cijfers'!A1" display="Terug naar inhoudsopgave" xr:uid="{00000000-0004-0000-0300-000000000000}"/>
    <hyperlink ref="J4" location="'Inhoudsopgave Zuivel in cijfers'!A1" display="Back to table of contents" xr:uid="{00000000-0004-0000-03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39</v>
      </c>
      <c r="B3" s="564" t="s">
        <v>482</v>
      </c>
      <c r="C3" s="603" t="s">
        <v>482</v>
      </c>
      <c r="D3" s="603" t="s">
        <v>482</v>
      </c>
      <c r="E3" s="603"/>
      <c r="F3" s="603"/>
      <c r="G3" s="603"/>
      <c r="H3" s="603"/>
      <c r="I3" s="527"/>
      <c r="J3" s="125" t="s">
        <v>585</v>
      </c>
    </row>
    <row r="4" spans="1:10" ht="18" customHeight="1">
      <c r="A4" s="560"/>
      <c r="B4" s="601" t="s">
        <v>981</v>
      </c>
      <c r="C4" s="576" t="s">
        <v>483</v>
      </c>
      <c r="D4" s="576" t="s">
        <v>483</v>
      </c>
      <c r="E4" s="576"/>
      <c r="F4" s="576"/>
      <c r="G4" s="576"/>
      <c r="H4" s="576"/>
      <c r="I4" s="279"/>
      <c r="J4" s="225" t="s">
        <v>586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s="118" customFormat="1" ht="14.25" customHeight="1">
      <c r="A8" s="233" t="s">
        <v>917</v>
      </c>
      <c r="B8" s="2"/>
      <c r="C8" s="2"/>
      <c r="D8" s="2"/>
      <c r="E8" s="2"/>
      <c r="F8" s="2"/>
      <c r="G8" s="2"/>
      <c r="J8" s="234" t="s">
        <v>917</v>
      </c>
    </row>
    <row r="9" spans="1:10" s="118" customFormat="1" ht="9" customHeight="1">
      <c r="J9" s="67"/>
    </row>
    <row r="10" spans="1:10" ht="18.75" customHeight="1">
      <c r="A10" s="34" t="s">
        <v>918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918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  <c r="J11" s="67"/>
    </row>
    <row r="12" spans="1:10" s="118" customFormat="1" ht="14.25" customHeight="1">
      <c r="A12" s="258" t="s">
        <v>59</v>
      </c>
      <c r="B12" s="237"/>
      <c r="C12" s="427">
        <v>2628786.6310000001</v>
      </c>
      <c r="D12" s="427">
        <v>3108446.4369999999</v>
      </c>
      <c r="E12" s="427">
        <v>3662202.01</v>
      </c>
      <c r="F12" s="427">
        <v>3691997.997</v>
      </c>
      <c r="G12" s="427">
        <v>3873655.7480000001</v>
      </c>
      <c r="H12" s="427">
        <v>4906507.7259999998</v>
      </c>
      <c r="I12" s="427">
        <v>4967485.9340000004</v>
      </c>
      <c r="J12" s="246" t="s">
        <v>58</v>
      </c>
    </row>
    <row r="13" spans="1:10" s="118" customFormat="1" ht="14.25" customHeight="1">
      <c r="A13" s="35" t="s">
        <v>455</v>
      </c>
      <c r="B13" s="66"/>
      <c r="C13" s="460">
        <v>994336</v>
      </c>
      <c r="D13" s="460">
        <v>1053866.3089999999</v>
      </c>
      <c r="E13" s="460">
        <v>1249014.5900000001</v>
      </c>
      <c r="F13" s="460">
        <v>1261368.254</v>
      </c>
      <c r="G13" s="460">
        <v>1261096.129</v>
      </c>
      <c r="H13" s="460">
        <v>1551818.0930000001</v>
      </c>
      <c r="I13" s="460">
        <v>1519669.4</v>
      </c>
      <c r="J13" s="36" t="s">
        <v>456</v>
      </c>
    </row>
    <row r="14" spans="1:10" s="118" customFormat="1" ht="14.25" customHeight="1">
      <c r="A14" s="35" t="s">
        <v>457</v>
      </c>
      <c r="B14" s="66"/>
      <c r="C14" s="428">
        <v>359790</v>
      </c>
      <c r="D14" s="428">
        <v>362585.353</v>
      </c>
      <c r="E14" s="428">
        <v>326675.7</v>
      </c>
      <c r="F14" s="428">
        <v>331033.80099999998</v>
      </c>
      <c r="G14" s="428">
        <v>319494.55499999999</v>
      </c>
      <c r="H14" s="428">
        <v>416334.16</v>
      </c>
      <c r="I14" s="428">
        <v>411866.723</v>
      </c>
      <c r="J14" s="36" t="s">
        <v>458</v>
      </c>
    </row>
    <row r="15" spans="1:10" s="118" customFormat="1" ht="14.25" customHeight="1">
      <c r="A15" s="35" t="s">
        <v>111</v>
      </c>
      <c r="B15" s="66"/>
      <c r="C15" s="428">
        <v>1274660.6310000001</v>
      </c>
      <c r="D15" s="428">
        <v>1691994.7749999999</v>
      </c>
      <c r="E15" s="428">
        <v>2086511.72</v>
      </c>
      <c r="F15" s="428">
        <v>2099595.9419999998</v>
      </c>
      <c r="G15" s="428">
        <v>2293065.0639999998</v>
      </c>
      <c r="H15" s="428">
        <v>2938355.4729999993</v>
      </c>
      <c r="I15" s="428">
        <v>3035949.8110000007</v>
      </c>
      <c r="J15" s="36" t="s">
        <v>85</v>
      </c>
    </row>
    <row r="16" spans="1:10" s="118" customFormat="1" ht="13.5" customHeight="1">
      <c r="A16" s="75"/>
      <c r="C16" s="433"/>
      <c r="D16" s="433"/>
      <c r="E16" s="433"/>
      <c r="F16" s="433"/>
      <c r="G16" s="433"/>
      <c r="H16" s="433"/>
      <c r="I16" s="433"/>
      <c r="J16" s="36"/>
    </row>
    <row r="17" spans="1:10" s="118" customFormat="1" ht="14.25" customHeight="1">
      <c r="A17" s="258" t="s">
        <v>248</v>
      </c>
      <c r="B17" s="237"/>
      <c r="C17" s="427">
        <v>671595.79399999999</v>
      </c>
      <c r="D17" s="427">
        <v>863148.701</v>
      </c>
      <c r="E17" s="427">
        <v>1363241.02</v>
      </c>
      <c r="F17" s="427">
        <v>1191608.8589999999</v>
      </c>
      <c r="G17" s="427">
        <v>1403364.2629999998</v>
      </c>
      <c r="H17" s="427">
        <v>2056592.2040000001</v>
      </c>
      <c r="I17" s="427">
        <v>1953694.8709999998</v>
      </c>
      <c r="J17" s="246" t="s">
        <v>459</v>
      </c>
    </row>
    <row r="18" spans="1:10" s="118" customFormat="1" ht="14.25" customHeight="1">
      <c r="A18" s="35" t="s">
        <v>460</v>
      </c>
      <c r="B18" s="66"/>
      <c r="C18" s="428">
        <v>501744</v>
      </c>
      <c r="D18" s="428">
        <v>606681.21799999999</v>
      </c>
      <c r="E18" s="428">
        <v>985181.75</v>
      </c>
      <c r="F18" s="428">
        <v>892779.70600000001</v>
      </c>
      <c r="G18" s="428">
        <v>1062260.4939999999</v>
      </c>
      <c r="H18" s="428">
        <v>1543600.7690000001</v>
      </c>
      <c r="I18" s="428">
        <v>1478563.808</v>
      </c>
      <c r="J18" s="36" t="s">
        <v>461</v>
      </c>
    </row>
    <row r="19" spans="1:10" s="118" customFormat="1" ht="14.25" customHeight="1">
      <c r="A19" s="35" t="s">
        <v>462</v>
      </c>
      <c r="B19" s="66"/>
      <c r="C19" s="428">
        <v>169442</v>
      </c>
      <c r="D19" s="428">
        <v>251453.95600000001</v>
      </c>
      <c r="E19" s="428">
        <v>371095.95</v>
      </c>
      <c r="F19" s="428">
        <v>291001.12</v>
      </c>
      <c r="G19" s="428">
        <v>332445.913</v>
      </c>
      <c r="H19" s="428">
        <v>504814.62400000001</v>
      </c>
      <c r="I19" s="428">
        <v>462855.54499999998</v>
      </c>
      <c r="J19" s="36" t="s">
        <v>463</v>
      </c>
    </row>
    <row r="20" spans="1:10" s="118" customFormat="1" ht="14.25" customHeight="1">
      <c r="A20" s="35" t="s">
        <v>464</v>
      </c>
      <c r="B20" s="66"/>
      <c r="C20" s="428">
        <v>409.79399999999441</v>
      </c>
      <c r="D20" s="428">
        <v>5013.527</v>
      </c>
      <c r="E20" s="428">
        <v>6963.32</v>
      </c>
      <c r="F20" s="428">
        <v>7828.0330000000004</v>
      </c>
      <c r="G20" s="428">
        <v>8657.8559999999998</v>
      </c>
      <c r="H20" s="428">
        <v>8176.8109999999997</v>
      </c>
      <c r="I20" s="428">
        <v>12275.518</v>
      </c>
      <c r="J20" s="36" t="s">
        <v>465</v>
      </c>
    </row>
    <row r="21" spans="1:10" s="118" customFormat="1" ht="13.5" customHeight="1">
      <c r="A21" s="75"/>
      <c r="C21" s="433"/>
      <c r="D21" s="433"/>
      <c r="E21" s="433"/>
      <c r="F21" s="433"/>
      <c r="G21" s="433"/>
      <c r="H21" s="433"/>
      <c r="I21" s="433"/>
      <c r="J21" s="36"/>
    </row>
    <row r="22" spans="1:10" s="118" customFormat="1" ht="14.25" customHeight="1">
      <c r="A22" s="247" t="s">
        <v>466</v>
      </c>
      <c r="B22" s="252"/>
      <c r="C22" s="427">
        <v>370570</v>
      </c>
      <c r="D22" s="427">
        <v>434525.61300000001</v>
      </c>
      <c r="E22" s="427">
        <v>444848.14</v>
      </c>
      <c r="F22" s="427">
        <v>433134.26500000001</v>
      </c>
      <c r="G22" s="427">
        <v>455611.88500000001</v>
      </c>
      <c r="H22" s="427">
        <v>563368.00199999998</v>
      </c>
      <c r="I22" s="427">
        <v>600072.31700000004</v>
      </c>
      <c r="J22" s="246" t="s">
        <v>467</v>
      </c>
    </row>
    <row r="23" spans="1:10" s="118" customFormat="1" ht="14.25" customHeight="1">
      <c r="A23" s="75" t="s">
        <v>468</v>
      </c>
      <c r="C23" s="428">
        <v>288725</v>
      </c>
      <c r="D23" s="428">
        <v>341581.386</v>
      </c>
      <c r="E23" s="428">
        <v>310980.57</v>
      </c>
      <c r="F23" s="428">
        <v>312590.57900000003</v>
      </c>
      <c r="G23" s="428">
        <v>336240.973</v>
      </c>
      <c r="H23" s="428">
        <v>419225.21299999999</v>
      </c>
      <c r="I23" s="428">
        <v>426392.09899999999</v>
      </c>
      <c r="J23" s="36" t="s">
        <v>469</v>
      </c>
    </row>
    <row r="24" spans="1:10" s="118" customFormat="1" ht="14.25" customHeight="1">
      <c r="A24" s="35" t="s">
        <v>470</v>
      </c>
      <c r="B24" s="66"/>
      <c r="C24" s="428">
        <v>81845</v>
      </c>
      <c r="D24" s="428">
        <v>92944.226999999999</v>
      </c>
      <c r="E24" s="428">
        <v>133867.57</v>
      </c>
      <c r="F24" s="428">
        <v>120543.686</v>
      </c>
      <c r="G24" s="428">
        <v>119370.912</v>
      </c>
      <c r="H24" s="428">
        <v>144142.78899999999</v>
      </c>
      <c r="I24" s="428">
        <v>173680.21799999999</v>
      </c>
      <c r="J24" s="36" t="s">
        <v>471</v>
      </c>
    </row>
    <row r="25" spans="1:10" s="118" customFormat="1" ht="13.5" customHeight="1">
      <c r="A25" s="35"/>
      <c r="B25" s="66"/>
      <c r="C25" s="433"/>
      <c r="D25" s="433"/>
      <c r="E25" s="433"/>
      <c r="F25" s="433"/>
      <c r="G25" s="433"/>
      <c r="H25" s="433"/>
      <c r="I25" s="433"/>
      <c r="J25" s="36"/>
    </row>
    <row r="26" spans="1:10" s="118" customFormat="1" ht="14.25" customHeight="1">
      <c r="A26" s="258" t="s">
        <v>472</v>
      </c>
      <c r="B26" s="237"/>
      <c r="C26" s="427">
        <v>760950</v>
      </c>
      <c r="D26" s="427">
        <v>743755.94500000007</v>
      </c>
      <c r="E26" s="427">
        <v>915426.99000000011</v>
      </c>
      <c r="F26" s="427">
        <v>936240.26500000001</v>
      </c>
      <c r="G26" s="427">
        <v>960977.07400000002</v>
      </c>
      <c r="H26" s="427">
        <v>1264897.1570000001</v>
      </c>
      <c r="I26" s="427">
        <v>1034271.297</v>
      </c>
      <c r="J26" s="246" t="s">
        <v>473</v>
      </c>
    </row>
    <row r="27" spans="1:10" s="118" customFormat="1" ht="14.25" customHeight="1">
      <c r="A27" s="35" t="s">
        <v>474</v>
      </c>
      <c r="B27" s="66"/>
      <c r="C27" s="428">
        <v>535029</v>
      </c>
      <c r="D27" s="428">
        <v>521636.29100000003</v>
      </c>
      <c r="E27" s="428">
        <v>582559.00000000012</v>
      </c>
      <c r="F27" s="428">
        <v>579318.21799999999</v>
      </c>
      <c r="G27" s="428">
        <v>589469.652</v>
      </c>
      <c r="H27" s="428">
        <v>694615.39300000004</v>
      </c>
      <c r="I27" s="428">
        <v>583710.68099999998</v>
      </c>
      <c r="J27" s="36" t="s">
        <v>475</v>
      </c>
    </row>
    <row r="28" spans="1:10" s="118" customFormat="1" ht="14.25" customHeight="1">
      <c r="A28" s="35" t="s">
        <v>476</v>
      </c>
      <c r="B28" s="66"/>
      <c r="C28" s="428">
        <v>225921</v>
      </c>
      <c r="D28" s="428">
        <v>222119.65400000001</v>
      </c>
      <c r="E28" s="428">
        <v>332867.99</v>
      </c>
      <c r="F28" s="428">
        <v>356922.04700000002</v>
      </c>
      <c r="G28" s="428">
        <v>371507.42200000002</v>
      </c>
      <c r="H28" s="428">
        <v>570281.76399999997</v>
      </c>
      <c r="I28" s="428">
        <v>450560.61599999998</v>
      </c>
      <c r="J28" s="36" t="s">
        <v>477</v>
      </c>
    </row>
    <row r="29" spans="1:10" s="118" customFormat="1" ht="13.5" customHeight="1">
      <c r="A29" s="35"/>
      <c r="B29" s="66"/>
      <c r="C29" s="433"/>
      <c r="D29" s="433"/>
      <c r="E29" s="433"/>
      <c r="F29" s="433"/>
      <c r="G29" s="433"/>
      <c r="H29" s="433"/>
      <c r="I29" s="433"/>
      <c r="J29" s="36"/>
    </row>
    <row r="30" spans="1:10" s="118" customFormat="1" ht="14.25" customHeight="1">
      <c r="A30" s="258" t="s">
        <v>478</v>
      </c>
      <c r="B30" s="237"/>
      <c r="C30" s="427">
        <v>436191</v>
      </c>
      <c r="D30" s="427">
        <v>494348</v>
      </c>
      <c r="E30" s="427">
        <v>745470.69000000006</v>
      </c>
      <c r="F30" s="427">
        <v>566376.47</v>
      </c>
      <c r="G30" s="427">
        <v>571390.76300000004</v>
      </c>
      <c r="H30" s="427">
        <v>992003.61800000002</v>
      </c>
      <c r="I30" s="427">
        <v>1010700.34</v>
      </c>
      <c r="J30" s="246" t="s">
        <v>479</v>
      </c>
    </row>
    <row r="31" spans="1:10" s="118" customFormat="1" ht="14.25" customHeight="1">
      <c r="A31" s="35" t="s">
        <v>480</v>
      </c>
      <c r="B31" s="66"/>
      <c r="C31" s="428">
        <v>181082</v>
      </c>
      <c r="D31" s="428">
        <v>240564</v>
      </c>
      <c r="E31" s="428">
        <v>473862.14</v>
      </c>
      <c r="F31" s="428">
        <v>273037.48300000001</v>
      </c>
      <c r="G31" s="428">
        <v>285036.848</v>
      </c>
      <c r="H31" s="428">
        <v>293748.60100000002</v>
      </c>
      <c r="I31" s="428">
        <v>433717.228</v>
      </c>
      <c r="J31" s="36" t="s">
        <v>481</v>
      </c>
    </row>
    <row r="32" spans="1:10" s="118" customFormat="1" ht="14.25" customHeight="1">
      <c r="A32" s="35" t="s">
        <v>110</v>
      </c>
      <c r="B32" s="66"/>
      <c r="C32" s="428">
        <v>255109</v>
      </c>
      <c r="D32" s="428">
        <v>253784</v>
      </c>
      <c r="E32" s="428">
        <v>271608.55000000005</v>
      </c>
      <c r="F32" s="428">
        <v>293338.98700000002</v>
      </c>
      <c r="G32" s="428">
        <v>286353.91499999998</v>
      </c>
      <c r="H32" s="428">
        <v>698255.01699999999</v>
      </c>
      <c r="I32" s="428">
        <v>576983.11199999996</v>
      </c>
      <c r="J32" s="36" t="s">
        <v>84</v>
      </c>
    </row>
    <row r="33" spans="1:11" s="118" customFormat="1" ht="14.25" customHeight="1">
      <c r="C33" s="112"/>
      <c r="D33" s="112"/>
      <c r="E33" s="112"/>
      <c r="F33" s="112"/>
      <c r="G33" s="112"/>
      <c r="H33" s="112"/>
      <c r="I33" s="112"/>
      <c r="J33" s="67"/>
    </row>
    <row r="34" spans="1:11" s="20" customFormat="1" ht="12" customHeight="1">
      <c r="A34" s="552" t="s">
        <v>1</v>
      </c>
      <c r="B34" s="74" t="s">
        <v>2</v>
      </c>
      <c r="J34" s="56" t="s">
        <v>3</v>
      </c>
      <c r="K34" s="179"/>
    </row>
    <row r="35" spans="1:11" s="20" customFormat="1" ht="12" customHeight="1">
      <c r="A35" s="553"/>
      <c r="B35" s="57" t="s">
        <v>613</v>
      </c>
      <c r="J35" s="22"/>
      <c r="K35" s="179"/>
    </row>
    <row r="36" spans="1:11" s="20" customFormat="1" ht="12" customHeight="1">
      <c r="A36" s="553"/>
      <c r="B36" s="461" t="s">
        <v>73</v>
      </c>
      <c r="J36" s="23"/>
      <c r="K36" s="69"/>
    </row>
    <row r="37" spans="1:11" s="20" customFormat="1" ht="12" customHeight="1">
      <c r="A37" s="553"/>
      <c r="B37" s="18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609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988</v>
      </c>
    </row>
    <row r="40" spans="1:11" ht="18" customHeight="1">
      <c r="A40" s="559">
        <v>39</v>
      </c>
      <c r="B40" s="564" t="s">
        <v>482</v>
      </c>
      <c r="C40" s="603" t="s">
        <v>482</v>
      </c>
      <c r="D40" s="603" t="s">
        <v>482</v>
      </c>
      <c r="E40" s="603"/>
      <c r="F40" s="603"/>
      <c r="G40" s="603"/>
      <c r="H40" s="603"/>
      <c r="I40" s="527"/>
      <c r="J40" s="296" t="s">
        <v>12</v>
      </c>
    </row>
    <row r="41" spans="1:11" ht="18" customHeight="1">
      <c r="A41" s="560"/>
      <c r="B41" s="601" t="s">
        <v>981</v>
      </c>
      <c r="C41" s="576" t="s">
        <v>483</v>
      </c>
      <c r="D41" s="576" t="s">
        <v>483</v>
      </c>
      <c r="E41" s="576"/>
      <c r="F41" s="576"/>
      <c r="G41" s="576"/>
      <c r="H41" s="576"/>
      <c r="I41" s="279"/>
      <c r="J41" s="446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s="118" customFormat="1" ht="14.25" customHeight="1">
      <c r="A45" s="233" t="s">
        <v>917</v>
      </c>
      <c r="B45" s="2"/>
      <c r="C45" s="2"/>
      <c r="D45" s="2"/>
      <c r="E45" s="2"/>
      <c r="F45" s="2"/>
      <c r="G45" s="2"/>
      <c r="H45" s="2"/>
      <c r="I45" s="2"/>
      <c r="J45" s="234" t="s">
        <v>917</v>
      </c>
    </row>
    <row r="46" spans="1:11" s="118" customFormat="1" ht="9" customHeight="1">
      <c r="J46" s="67"/>
    </row>
    <row r="47" spans="1:11" ht="18.75" customHeight="1">
      <c r="A47" s="34" t="s">
        <v>918</v>
      </c>
      <c r="C47" s="110">
        <v>2010</v>
      </c>
      <c r="D47" s="110">
        <v>2015</v>
      </c>
      <c r="E47" s="110">
        <v>2019</v>
      </c>
      <c r="F47" s="110">
        <v>2020</v>
      </c>
      <c r="G47" s="110">
        <v>2021</v>
      </c>
      <c r="H47" s="110">
        <v>2022</v>
      </c>
      <c r="I47" s="110" t="s">
        <v>991</v>
      </c>
      <c r="J47" s="248" t="s">
        <v>918</v>
      </c>
    </row>
    <row r="48" spans="1:11" s="118" customFormat="1" ht="14.25" customHeight="1">
      <c r="C48" s="67"/>
      <c r="D48" s="67"/>
      <c r="E48" s="67"/>
      <c r="F48" s="67"/>
      <c r="G48" s="67"/>
      <c r="H48" s="67"/>
      <c r="I48" s="67"/>
      <c r="J48" s="67"/>
    </row>
    <row r="49" spans="1:10" s="118" customFormat="1" ht="14.25" customHeight="1">
      <c r="A49" s="258" t="s">
        <v>484</v>
      </c>
      <c r="B49" s="237"/>
      <c r="C49" s="427">
        <v>499332</v>
      </c>
      <c r="D49" s="427">
        <v>702144.47400000005</v>
      </c>
      <c r="E49" s="427">
        <v>692556.33</v>
      </c>
      <c r="F49" s="427">
        <v>727303.13899999997</v>
      </c>
      <c r="G49" s="427">
        <v>912417.87099999993</v>
      </c>
      <c r="H49" s="427">
        <v>1005735.3520000001</v>
      </c>
      <c r="I49" s="427">
        <v>776452.87600000005</v>
      </c>
      <c r="J49" s="246" t="s">
        <v>336</v>
      </c>
    </row>
    <row r="50" spans="1:10" s="118" customFormat="1" ht="14.25" customHeight="1">
      <c r="A50" s="35" t="s">
        <v>485</v>
      </c>
      <c r="B50" s="66"/>
      <c r="C50" s="428">
        <v>258690</v>
      </c>
      <c r="D50" s="428">
        <v>313971.82699999999</v>
      </c>
      <c r="E50" s="428">
        <v>371421.34</v>
      </c>
      <c r="F50" s="428">
        <v>422737.08299999998</v>
      </c>
      <c r="G50" s="428">
        <v>457669.821</v>
      </c>
      <c r="H50" s="428">
        <v>614145.18900000001</v>
      </c>
      <c r="I50" s="428">
        <v>420256.83500000002</v>
      </c>
      <c r="J50" s="36" t="s">
        <v>486</v>
      </c>
    </row>
    <row r="51" spans="1:10" s="118" customFormat="1" ht="14.25" customHeight="1">
      <c r="A51" s="35" t="s">
        <v>487</v>
      </c>
      <c r="B51" s="66"/>
      <c r="C51" s="428">
        <v>154272</v>
      </c>
      <c r="D51" s="428">
        <v>265520.93900000001</v>
      </c>
      <c r="E51" s="428">
        <v>219785.89</v>
      </c>
      <c r="F51" s="428">
        <v>212497.83600000001</v>
      </c>
      <c r="G51" s="428">
        <v>340176.984</v>
      </c>
      <c r="H51" s="428">
        <v>237126.15100000001</v>
      </c>
      <c r="I51" s="428">
        <v>224972.614</v>
      </c>
      <c r="J51" s="36" t="s">
        <v>488</v>
      </c>
    </row>
    <row r="52" spans="1:10" s="118" customFormat="1" ht="14.25" customHeight="1">
      <c r="A52" s="35" t="s">
        <v>489</v>
      </c>
      <c r="B52" s="66"/>
      <c r="C52" s="428">
        <v>86370</v>
      </c>
      <c r="D52" s="428">
        <v>122651.708</v>
      </c>
      <c r="E52" s="428">
        <v>101349.1</v>
      </c>
      <c r="F52" s="428">
        <v>92068.22</v>
      </c>
      <c r="G52" s="428">
        <v>114571.06600000001</v>
      </c>
      <c r="H52" s="428">
        <v>154464.01199999999</v>
      </c>
      <c r="I52" s="428">
        <v>131223.427</v>
      </c>
      <c r="J52" s="36" t="s">
        <v>490</v>
      </c>
    </row>
    <row r="53" spans="1:10" s="118" customFormat="1" ht="14.25" customHeight="1">
      <c r="A53" s="602"/>
      <c r="B53" s="602"/>
      <c r="C53" s="249"/>
      <c r="D53" s="431"/>
      <c r="E53" s="431"/>
      <c r="F53" s="431"/>
      <c r="G53" s="431"/>
      <c r="H53" s="431"/>
      <c r="I53" s="431"/>
      <c r="J53" s="430"/>
    </row>
    <row r="54" spans="1:10" s="118" customFormat="1" ht="14.25" customHeight="1">
      <c r="A54" s="247" t="s">
        <v>205</v>
      </c>
      <c r="B54" s="252"/>
      <c r="C54" s="115">
        <v>5367425.4249999998</v>
      </c>
      <c r="D54" s="115">
        <v>6346369.1700000009</v>
      </c>
      <c r="E54" s="115">
        <v>7823745.1799999997</v>
      </c>
      <c r="F54" s="115">
        <v>7546660.9949999992</v>
      </c>
      <c r="G54" s="115">
        <v>8177417.6040000003</v>
      </c>
      <c r="H54" s="115">
        <v>10789104.059</v>
      </c>
      <c r="I54" s="115">
        <v>10342677.635</v>
      </c>
      <c r="J54" s="246" t="s">
        <v>206</v>
      </c>
    </row>
    <row r="55" spans="1:10" s="118" customFormat="1" ht="14.25" customHeight="1">
      <c r="A55" s="247"/>
      <c r="B55" s="252"/>
      <c r="C55" s="115"/>
      <c r="D55" s="115"/>
      <c r="E55" s="115"/>
      <c r="F55" s="115"/>
      <c r="G55" s="115"/>
      <c r="H55" s="115"/>
      <c r="I55" s="115"/>
      <c r="J55" s="246"/>
    </row>
    <row r="56" spans="1:10" s="118" customFormat="1" ht="14.25" customHeight="1">
      <c r="A56" s="258" t="s">
        <v>491</v>
      </c>
      <c r="B56" s="237"/>
      <c r="C56" s="238"/>
      <c r="J56" s="246" t="s">
        <v>492</v>
      </c>
    </row>
    <row r="57" spans="1:10" s="118" customFormat="1" ht="14.25" customHeight="1">
      <c r="A57" s="258" t="s">
        <v>612</v>
      </c>
      <c r="B57" s="237"/>
      <c r="C57" s="427">
        <v>66300892.641000003</v>
      </c>
      <c r="D57" s="113">
        <v>79341867.776999995</v>
      </c>
      <c r="E57" s="113">
        <v>92118437.569999993</v>
      </c>
      <c r="F57" s="113">
        <v>93113379.334999993</v>
      </c>
      <c r="G57" s="113">
        <v>103083653.046</v>
      </c>
      <c r="H57" s="113">
        <v>121822522.69499999</v>
      </c>
      <c r="I57" s="113">
        <v>123806362.698</v>
      </c>
      <c r="J57" s="246" t="s">
        <v>616</v>
      </c>
    </row>
    <row r="58" spans="1:10" s="118" customFormat="1" ht="14.25" customHeight="1">
      <c r="A58" s="35"/>
      <c r="B58" s="66"/>
      <c r="C58" s="428"/>
      <c r="D58" s="428"/>
      <c r="E58" s="428"/>
      <c r="F58" s="428"/>
      <c r="G58" s="428"/>
      <c r="H58" s="428"/>
      <c r="I58" s="428"/>
      <c r="J58" s="36"/>
    </row>
    <row r="59" spans="1:10" s="118" customFormat="1" ht="14.25" customHeight="1">
      <c r="A59" s="258" t="s">
        <v>493</v>
      </c>
      <c r="B59" s="237"/>
      <c r="C59" s="427"/>
      <c r="D59" s="427"/>
      <c r="E59" s="427"/>
      <c r="F59" s="427"/>
      <c r="G59" s="427"/>
      <c r="H59" s="427"/>
      <c r="I59" s="427"/>
      <c r="J59" s="246" t="s">
        <v>494</v>
      </c>
    </row>
    <row r="60" spans="1:10" s="118" customFormat="1" ht="14.25" customHeight="1">
      <c r="A60" s="258" t="s">
        <v>614</v>
      </c>
      <c r="B60" s="237"/>
      <c r="C60" s="427">
        <v>371541182</v>
      </c>
      <c r="D60" s="427">
        <v>514631000</v>
      </c>
      <c r="E60" s="427">
        <v>633226000</v>
      </c>
      <c r="F60" s="427">
        <v>589587000</v>
      </c>
      <c r="G60" s="427">
        <v>714212000</v>
      </c>
      <c r="H60" s="427">
        <v>918765000</v>
      </c>
      <c r="I60" s="427">
        <v>866167000</v>
      </c>
      <c r="J60" s="246" t="s">
        <v>615</v>
      </c>
    </row>
    <row r="61" spans="1:10" s="118" customFormat="1" ht="14.25" customHeight="1">
      <c r="A61" s="237"/>
      <c r="B61" s="237"/>
      <c r="C61" s="427"/>
      <c r="D61" s="427"/>
      <c r="E61" s="427"/>
      <c r="F61" s="427"/>
      <c r="G61" s="427"/>
      <c r="H61" s="427"/>
      <c r="I61" s="427"/>
      <c r="J61" s="238"/>
    </row>
    <row r="62" spans="1:10" s="118" customFormat="1" ht="14.25" customHeight="1">
      <c r="A62" s="237"/>
      <c r="B62" s="237"/>
      <c r="C62" s="427"/>
      <c r="D62" s="427"/>
      <c r="E62" s="427"/>
      <c r="F62" s="427"/>
      <c r="G62" s="427"/>
      <c r="H62" s="427"/>
      <c r="I62" s="427"/>
      <c r="J62" s="238"/>
    </row>
    <row r="63" spans="1:10" s="118" customFormat="1" ht="14.25" customHeight="1">
      <c r="A63" s="237"/>
      <c r="B63" s="237"/>
      <c r="C63" s="427"/>
      <c r="D63" s="427"/>
      <c r="E63" s="427"/>
      <c r="F63" s="427"/>
      <c r="G63" s="427"/>
      <c r="H63" s="427"/>
      <c r="I63" s="427"/>
      <c r="J63" s="238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 customHeight="1">
      <c r="J70" s="67"/>
    </row>
    <row r="71" spans="1:10" s="20" customFormat="1" ht="12" customHeight="1">
      <c r="A71" s="4"/>
      <c r="B71" s="57" t="s">
        <v>613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461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4"/>
      <c r="B73" s="18"/>
      <c r="J73" s="69"/>
    </row>
    <row r="74" spans="1:10" s="20" customFormat="1" ht="12" customHeight="1">
      <c r="A74" s="4"/>
      <c r="J74" s="69"/>
    </row>
  </sheetData>
  <mergeCells count="8">
    <mergeCell ref="A53:B53"/>
    <mergeCell ref="A40:A41"/>
    <mergeCell ref="B40:H40"/>
    <mergeCell ref="B41:H41"/>
    <mergeCell ref="A3:A4"/>
    <mergeCell ref="B3:H3"/>
    <mergeCell ref="B4:H4"/>
    <mergeCell ref="A34:A37"/>
  </mergeCells>
  <hyperlinks>
    <hyperlink ref="J3" location="'Inhoudsopgave Zuivel in cijfers'!A1" display="Terug naar inhoudsopgave" xr:uid="{D2CA121D-61ED-4104-A466-6752F869A056}"/>
    <hyperlink ref="J4" location="'Inhoudsopgave Zuivel in cijfers'!A1" display="Back to table of contents" xr:uid="{20C6DAB0-8633-490B-91B4-76F7AA5B316A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BBD25B"/>
  </sheetPr>
  <dimension ref="A1:T109"/>
  <sheetViews>
    <sheetView showWhiteSpace="0" zoomScaleNormal="100" workbookViewId="0"/>
  </sheetViews>
  <sheetFormatPr baseColWidth="10" defaultColWidth="8.75" defaultRowHeight="14.5" customHeight="1"/>
  <cols>
    <col min="1" max="1" width="9.5" style="2"/>
    <col min="2" max="2" width="22.5" style="2" customWidth="1"/>
    <col min="3" max="8" width="9.25" style="2" customWidth="1"/>
    <col min="9" max="9" width="11" style="2" bestFit="1" customWidth="1"/>
    <col min="10" max="10" width="1.75" style="2" customWidth="1"/>
    <col min="11" max="11" width="6.75" style="186" customWidth="1"/>
    <col min="12" max="12" width="30" style="7" customWidth="1"/>
    <col min="13" max="255" width="9.5" style="2"/>
    <col min="256" max="256" width="20.5" style="2" customWidth="1"/>
    <col min="257" max="263" width="9.25" style="2" customWidth="1"/>
    <col min="264" max="264" width="1.75" style="2" customWidth="1"/>
    <col min="265" max="265" width="1" style="2" customWidth="1"/>
    <col min="266" max="266" width="5.75" style="2" customWidth="1"/>
    <col min="267" max="267" width="2.25" style="2" customWidth="1"/>
    <col min="268" max="268" width="33.5" style="2" customWidth="1"/>
    <col min="269" max="511" width="9.5" style="2"/>
    <col min="512" max="512" width="20.5" style="2" customWidth="1"/>
    <col min="513" max="519" width="9.25" style="2" customWidth="1"/>
    <col min="520" max="520" width="1.75" style="2" customWidth="1"/>
    <col min="521" max="521" width="1" style="2" customWidth="1"/>
    <col min="522" max="522" width="5.75" style="2" customWidth="1"/>
    <col min="523" max="523" width="2.25" style="2" customWidth="1"/>
    <col min="524" max="524" width="33.5" style="2" customWidth="1"/>
    <col min="525" max="767" width="9.5" style="2"/>
    <col min="768" max="768" width="20.5" style="2" customWidth="1"/>
    <col min="769" max="775" width="9.25" style="2" customWidth="1"/>
    <col min="776" max="776" width="1.75" style="2" customWidth="1"/>
    <col min="777" max="777" width="1" style="2" customWidth="1"/>
    <col min="778" max="778" width="5.75" style="2" customWidth="1"/>
    <col min="779" max="779" width="2.25" style="2" customWidth="1"/>
    <col min="780" max="780" width="33.5" style="2" customWidth="1"/>
    <col min="781" max="1023" width="9.5" style="2"/>
    <col min="1024" max="1024" width="20.5" style="2" customWidth="1"/>
    <col min="1025" max="1031" width="9.25" style="2" customWidth="1"/>
    <col min="1032" max="1032" width="1.75" style="2" customWidth="1"/>
    <col min="1033" max="1033" width="1" style="2" customWidth="1"/>
    <col min="1034" max="1034" width="5.75" style="2" customWidth="1"/>
    <col min="1035" max="1035" width="2.25" style="2" customWidth="1"/>
    <col min="1036" max="1036" width="33.5" style="2" customWidth="1"/>
    <col min="1037" max="1279" width="9.5" style="2"/>
    <col min="1280" max="1280" width="20.5" style="2" customWidth="1"/>
    <col min="1281" max="1287" width="9.25" style="2" customWidth="1"/>
    <col min="1288" max="1288" width="1.75" style="2" customWidth="1"/>
    <col min="1289" max="1289" width="1" style="2" customWidth="1"/>
    <col min="1290" max="1290" width="5.75" style="2" customWidth="1"/>
    <col min="1291" max="1291" width="2.25" style="2" customWidth="1"/>
    <col min="1292" max="1292" width="33.5" style="2" customWidth="1"/>
    <col min="1293" max="1535" width="9.5" style="2"/>
    <col min="1536" max="1536" width="20.5" style="2" customWidth="1"/>
    <col min="1537" max="1543" width="9.25" style="2" customWidth="1"/>
    <col min="1544" max="1544" width="1.75" style="2" customWidth="1"/>
    <col min="1545" max="1545" width="1" style="2" customWidth="1"/>
    <col min="1546" max="1546" width="5.75" style="2" customWidth="1"/>
    <col min="1547" max="1547" width="2.25" style="2" customWidth="1"/>
    <col min="1548" max="1548" width="33.5" style="2" customWidth="1"/>
    <col min="1549" max="1791" width="9.5" style="2"/>
    <col min="1792" max="1792" width="20.5" style="2" customWidth="1"/>
    <col min="1793" max="1799" width="9.25" style="2" customWidth="1"/>
    <col min="1800" max="1800" width="1.75" style="2" customWidth="1"/>
    <col min="1801" max="1801" width="1" style="2" customWidth="1"/>
    <col min="1802" max="1802" width="5.75" style="2" customWidth="1"/>
    <col min="1803" max="1803" width="2.25" style="2" customWidth="1"/>
    <col min="1804" max="1804" width="33.5" style="2" customWidth="1"/>
    <col min="1805" max="2047" width="9.5" style="2"/>
    <col min="2048" max="2048" width="20.5" style="2" customWidth="1"/>
    <col min="2049" max="2055" width="9.25" style="2" customWidth="1"/>
    <col min="2056" max="2056" width="1.75" style="2" customWidth="1"/>
    <col min="2057" max="2057" width="1" style="2" customWidth="1"/>
    <col min="2058" max="2058" width="5.75" style="2" customWidth="1"/>
    <col min="2059" max="2059" width="2.25" style="2" customWidth="1"/>
    <col min="2060" max="2060" width="33.5" style="2" customWidth="1"/>
    <col min="2061" max="2303" width="9.5" style="2"/>
    <col min="2304" max="2304" width="20.5" style="2" customWidth="1"/>
    <col min="2305" max="2311" width="9.25" style="2" customWidth="1"/>
    <col min="2312" max="2312" width="1.75" style="2" customWidth="1"/>
    <col min="2313" max="2313" width="1" style="2" customWidth="1"/>
    <col min="2314" max="2314" width="5.75" style="2" customWidth="1"/>
    <col min="2315" max="2315" width="2.25" style="2" customWidth="1"/>
    <col min="2316" max="2316" width="33.5" style="2" customWidth="1"/>
    <col min="2317" max="2559" width="9.5" style="2"/>
    <col min="2560" max="2560" width="20.5" style="2" customWidth="1"/>
    <col min="2561" max="2567" width="9.25" style="2" customWidth="1"/>
    <col min="2568" max="2568" width="1.75" style="2" customWidth="1"/>
    <col min="2569" max="2569" width="1" style="2" customWidth="1"/>
    <col min="2570" max="2570" width="5.75" style="2" customWidth="1"/>
    <col min="2571" max="2571" width="2.25" style="2" customWidth="1"/>
    <col min="2572" max="2572" width="33.5" style="2" customWidth="1"/>
    <col min="2573" max="2815" width="9.5" style="2"/>
    <col min="2816" max="2816" width="20.5" style="2" customWidth="1"/>
    <col min="2817" max="2823" width="9.25" style="2" customWidth="1"/>
    <col min="2824" max="2824" width="1.75" style="2" customWidth="1"/>
    <col min="2825" max="2825" width="1" style="2" customWidth="1"/>
    <col min="2826" max="2826" width="5.75" style="2" customWidth="1"/>
    <col min="2827" max="2827" width="2.25" style="2" customWidth="1"/>
    <col min="2828" max="2828" width="33.5" style="2" customWidth="1"/>
    <col min="2829" max="3071" width="9.5" style="2"/>
    <col min="3072" max="3072" width="20.5" style="2" customWidth="1"/>
    <col min="3073" max="3079" width="9.25" style="2" customWidth="1"/>
    <col min="3080" max="3080" width="1.75" style="2" customWidth="1"/>
    <col min="3081" max="3081" width="1" style="2" customWidth="1"/>
    <col min="3082" max="3082" width="5.75" style="2" customWidth="1"/>
    <col min="3083" max="3083" width="2.25" style="2" customWidth="1"/>
    <col min="3084" max="3084" width="33.5" style="2" customWidth="1"/>
    <col min="3085" max="3327" width="9.5" style="2"/>
    <col min="3328" max="3328" width="20.5" style="2" customWidth="1"/>
    <col min="3329" max="3335" width="9.25" style="2" customWidth="1"/>
    <col min="3336" max="3336" width="1.75" style="2" customWidth="1"/>
    <col min="3337" max="3337" width="1" style="2" customWidth="1"/>
    <col min="3338" max="3338" width="5.75" style="2" customWidth="1"/>
    <col min="3339" max="3339" width="2.25" style="2" customWidth="1"/>
    <col min="3340" max="3340" width="33.5" style="2" customWidth="1"/>
    <col min="3341" max="3583" width="9.5" style="2"/>
    <col min="3584" max="3584" width="20.5" style="2" customWidth="1"/>
    <col min="3585" max="3591" width="9.25" style="2" customWidth="1"/>
    <col min="3592" max="3592" width="1.75" style="2" customWidth="1"/>
    <col min="3593" max="3593" width="1" style="2" customWidth="1"/>
    <col min="3594" max="3594" width="5.75" style="2" customWidth="1"/>
    <col min="3595" max="3595" width="2.25" style="2" customWidth="1"/>
    <col min="3596" max="3596" width="33.5" style="2" customWidth="1"/>
    <col min="3597" max="3839" width="9.5" style="2"/>
    <col min="3840" max="3840" width="20.5" style="2" customWidth="1"/>
    <col min="3841" max="3847" width="9.25" style="2" customWidth="1"/>
    <col min="3848" max="3848" width="1.75" style="2" customWidth="1"/>
    <col min="3849" max="3849" width="1" style="2" customWidth="1"/>
    <col min="3850" max="3850" width="5.75" style="2" customWidth="1"/>
    <col min="3851" max="3851" width="2.25" style="2" customWidth="1"/>
    <col min="3852" max="3852" width="33.5" style="2" customWidth="1"/>
    <col min="3853" max="4095" width="9.5" style="2"/>
    <col min="4096" max="4096" width="20.5" style="2" customWidth="1"/>
    <col min="4097" max="4103" width="9.25" style="2" customWidth="1"/>
    <col min="4104" max="4104" width="1.75" style="2" customWidth="1"/>
    <col min="4105" max="4105" width="1" style="2" customWidth="1"/>
    <col min="4106" max="4106" width="5.75" style="2" customWidth="1"/>
    <col min="4107" max="4107" width="2.25" style="2" customWidth="1"/>
    <col min="4108" max="4108" width="33.5" style="2" customWidth="1"/>
    <col min="4109" max="4351" width="9.5" style="2"/>
    <col min="4352" max="4352" width="20.5" style="2" customWidth="1"/>
    <col min="4353" max="4359" width="9.25" style="2" customWidth="1"/>
    <col min="4360" max="4360" width="1.75" style="2" customWidth="1"/>
    <col min="4361" max="4361" width="1" style="2" customWidth="1"/>
    <col min="4362" max="4362" width="5.75" style="2" customWidth="1"/>
    <col min="4363" max="4363" width="2.25" style="2" customWidth="1"/>
    <col min="4364" max="4364" width="33.5" style="2" customWidth="1"/>
    <col min="4365" max="4607" width="9.5" style="2"/>
    <col min="4608" max="4608" width="20.5" style="2" customWidth="1"/>
    <col min="4609" max="4615" width="9.25" style="2" customWidth="1"/>
    <col min="4616" max="4616" width="1.75" style="2" customWidth="1"/>
    <col min="4617" max="4617" width="1" style="2" customWidth="1"/>
    <col min="4618" max="4618" width="5.75" style="2" customWidth="1"/>
    <col min="4619" max="4619" width="2.25" style="2" customWidth="1"/>
    <col min="4620" max="4620" width="33.5" style="2" customWidth="1"/>
    <col min="4621" max="4863" width="9.5" style="2"/>
    <col min="4864" max="4864" width="20.5" style="2" customWidth="1"/>
    <col min="4865" max="4871" width="9.25" style="2" customWidth="1"/>
    <col min="4872" max="4872" width="1.75" style="2" customWidth="1"/>
    <col min="4873" max="4873" width="1" style="2" customWidth="1"/>
    <col min="4874" max="4874" width="5.75" style="2" customWidth="1"/>
    <col min="4875" max="4875" width="2.25" style="2" customWidth="1"/>
    <col min="4876" max="4876" width="33.5" style="2" customWidth="1"/>
    <col min="4877" max="5119" width="9.5" style="2"/>
    <col min="5120" max="5120" width="20.5" style="2" customWidth="1"/>
    <col min="5121" max="5127" width="9.25" style="2" customWidth="1"/>
    <col min="5128" max="5128" width="1.75" style="2" customWidth="1"/>
    <col min="5129" max="5129" width="1" style="2" customWidth="1"/>
    <col min="5130" max="5130" width="5.75" style="2" customWidth="1"/>
    <col min="5131" max="5131" width="2.25" style="2" customWidth="1"/>
    <col min="5132" max="5132" width="33.5" style="2" customWidth="1"/>
    <col min="5133" max="5375" width="9.5" style="2"/>
    <col min="5376" max="5376" width="20.5" style="2" customWidth="1"/>
    <col min="5377" max="5383" width="9.25" style="2" customWidth="1"/>
    <col min="5384" max="5384" width="1.75" style="2" customWidth="1"/>
    <col min="5385" max="5385" width="1" style="2" customWidth="1"/>
    <col min="5386" max="5386" width="5.75" style="2" customWidth="1"/>
    <col min="5387" max="5387" width="2.25" style="2" customWidth="1"/>
    <col min="5388" max="5388" width="33.5" style="2" customWidth="1"/>
    <col min="5389" max="5631" width="9.5" style="2"/>
    <col min="5632" max="5632" width="20.5" style="2" customWidth="1"/>
    <col min="5633" max="5639" width="9.25" style="2" customWidth="1"/>
    <col min="5640" max="5640" width="1.75" style="2" customWidth="1"/>
    <col min="5641" max="5641" width="1" style="2" customWidth="1"/>
    <col min="5642" max="5642" width="5.75" style="2" customWidth="1"/>
    <col min="5643" max="5643" width="2.25" style="2" customWidth="1"/>
    <col min="5644" max="5644" width="33.5" style="2" customWidth="1"/>
    <col min="5645" max="5887" width="9.5" style="2"/>
    <col min="5888" max="5888" width="20.5" style="2" customWidth="1"/>
    <col min="5889" max="5895" width="9.25" style="2" customWidth="1"/>
    <col min="5896" max="5896" width="1.75" style="2" customWidth="1"/>
    <col min="5897" max="5897" width="1" style="2" customWidth="1"/>
    <col min="5898" max="5898" width="5.75" style="2" customWidth="1"/>
    <col min="5899" max="5899" width="2.25" style="2" customWidth="1"/>
    <col min="5900" max="5900" width="33.5" style="2" customWidth="1"/>
    <col min="5901" max="6143" width="9.5" style="2"/>
    <col min="6144" max="6144" width="20.5" style="2" customWidth="1"/>
    <col min="6145" max="6151" width="9.25" style="2" customWidth="1"/>
    <col min="6152" max="6152" width="1.75" style="2" customWidth="1"/>
    <col min="6153" max="6153" width="1" style="2" customWidth="1"/>
    <col min="6154" max="6154" width="5.75" style="2" customWidth="1"/>
    <col min="6155" max="6155" width="2.25" style="2" customWidth="1"/>
    <col min="6156" max="6156" width="33.5" style="2" customWidth="1"/>
    <col min="6157" max="6399" width="9.5" style="2"/>
    <col min="6400" max="6400" width="20.5" style="2" customWidth="1"/>
    <col min="6401" max="6407" width="9.25" style="2" customWidth="1"/>
    <col min="6408" max="6408" width="1.75" style="2" customWidth="1"/>
    <col min="6409" max="6409" width="1" style="2" customWidth="1"/>
    <col min="6410" max="6410" width="5.75" style="2" customWidth="1"/>
    <col min="6411" max="6411" width="2.25" style="2" customWidth="1"/>
    <col min="6412" max="6412" width="33.5" style="2" customWidth="1"/>
    <col min="6413" max="6655" width="9.5" style="2"/>
    <col min="6656" max="6656" width="20.5" style="2" customWidth="1"/>
    <col min="6657" max="6663" width="9.25" style="2" customWidth="1"/>
    <col min="6664" max="6664" width="1.75" style="2" customWidth="1"/>
    <col min="6665" max="6665" width="1" style="2" customWidth="1"/>
    <col min="6666" max="6666" width="5.75" style="2" customWidth="1"/>
    <col min="6667" max="6667" width="2.25" style="2" customWidth="1"/>
    <col min="6668" max="6668" width="33.5" style="2" customWidth="1"/>
    <col min="6669" max="6911" width="9.5" style="2"/>
    <col min="6912" max="6912" width="20.5" style="2" customWidth="1"/>
    <col min="6913" max="6919" width="9.25" style="2" customWidth="1"/>
    <col min="6920" max="6920" width="1.75" style="2" customWidth="1"/>
    <col min="6921" max="6921" width="1" style="2" customWidth="1"/>
    <col min="6922" max="6922" width="5.75" style="2" customWidth="1"/>
    <col min="6923" max="6923" width="2.25" style="2" customWidth="1"/>
    <col min="6924" max="6924" width="33.5" style="2" customWidth="1"/>
    <col min="6925" max="7167" width="9.5" style="2"/>
    <col min="7168" max="7168" width="20.5" style="2" customWidth="1"/>
    <col min="7169" max="7175" width="9.25" style="2" customWidth="1"/>
    <col min="7176" max="7176" width="1.75" style="2" customWidth="1"/>
    <col min="7177" max="7177" width="1" style="2" customWidth="1"/>
    <col min="7178" max="7178" width="5.75" style="2" customWidth="1"/>
    <col min="7179" max="7179" width="2.25" style="2" customWidth="1"/>
    <col min="7180" max="7180" width="33.5" style="2" customWidth="1"/>
    <col min="7181" max="7423" width="9.5" style="2"/>
    <col min="7424" max="7424" width="20.5" style="2" customWidth="1"/>
    <col min="7425" max="7431" width="9.25" style="2" customWidth="1"/>
    <col min="7432" max="7432" width="1.75" style="2" customWidth="1"/>
    <col min="7433" max="7433" width="1" style="2" customWidth="1"/>
    <col min="7434" max="7434" width="5.75" style="2" customWidth="1"/>
    <col min="7435" max="7435" width="2.25" style="2" customWidth="1"/>
    <col min="7436" max="7436" width="33.5" style="2" customWidth="1"/>
    <col min="7437" max="7679" width="9.5" style="2"/>
    <col min="7680" max="7680" width="20.5" style="2" customWidth="1"/>
    <col min="7681" max="7687" width="9.25" style="2" customWidth="1"/>
    <col min="7688" max="7688" width="1.75" style="2" customWidth="1"/>
    <col min="7689" max="7689" width="1" style="2" customWidth="1"/>
    <col min="7690" max="7690" width="5.75" style="2" customWidth="1"/>
    <col min="7691" max="7691" width="2.25" style="2" customWidth="1"/>
    <col min="7692" max="7692" width="33.5" style="2" customWidth="1"/>
    <col min="7693" max="7935" width="9.5" style="2"/>
    <col min="7936" max="7936" width="20.5" style="2" customWidth="1"/>
    <col min="7937" max="7943" width="9.25" style="2" customWidth="1"/>
    <col min="7944" max="7944" width="1.75" style="2" customWidth="1"/>
    <col min="7945" max="7945" width="1" style="2" customWidth="1"/>
    <col min="7946" max="7946" width="5.75" style="2" customWidth="1"/>
    <col min="7947" max="7947" width="2.25" style="2" customWidth="1"/>
    <col min="7948" max="7948" width="33.5" style="2" customWidth="1"/>
    <col min="7949" max="8191" width="9.5" style="2"/>
    <col min="8192" max="8192" width="20.5" style="2" customWidth="1"/>
    <col min="8193" max="8199" width="9.25" style="2" customWidth="1"/>
    <col min="8200" max="8200" width="1.75" style="2" customWidth="1"/>
    <col min="8201" max="8201" width="1" style="2" customWidth="1"/>
    <col min="8202" max="8202" width="5.75" style="2" customWidth="1"/>
    <col min="8203" max="8203" width="2.25" style="2" customWidth="1"/>
    <col min="8204" max="8204" width="33.5" style="2" customWidth="1"/>
    <col min="8205" max="8447" width="9.5" style="2"/>
    <col min="8448" max="8448" width="20.5" style="2" customWidth="1"/>
    <col min="8449" max="8455" width="9.25" style="2" customWidth="1"/>
    <col min="8456" max="8456" width="1.75" style="2" customWidth="1"/>
    <col min="8457" max="8457" width="1" style="2" customWidth="1"/>
    <col min="8458" max="8458" width="5.75" style="2" customWidth="1"/>
    <col min="8459" max="8459" width="2.25" style="2" customWidth="1"/>
    <col min="8460" max="8460" width="33.5" style="2" customWidth="1"/>
    <col min="8461" max="8703" width="9.5" style="2"/>
    <col min="8704" max="8704" width="20.5" style="2" customWidth="1"/>
    <col min="8705" max="8711" width="9.25" style="2" customWidth="1"/>
    <col min="8712" max="8712" width="1.75" style="2" customWidth="1"/>
    <col min="8713" max="8713" width="1" style="2" customWidth="1"/>
    <col min="8714" max="8714" width="5.75" style="2" customWidth="1"/>
    <col min="8715" max="8715" width="2.25" style="2" customWidth="1"/>
    <col min="8716" max="8716" width="33.5" style="2" customWidth="1"/>
    <col min="8717" max="8959" width="9.5" style="2"/>
    <col min="8960" max="8960" width="20.5" style="2" customWidth="1"/>
    <col min="8961" max="8967" width="9.25" style="2" customWidth="1"/>
    <col min="8968" max="8968" width="1.75" style="2" customWidth="1"/>
    <col min="8969" max="8969" width="1" style="2" customWidth="1"/>
    <col min="8970" max="8970" width="5.75" style="2" customWidth="1"/>
    <col min="8971" max="8971" width="2.25" style="2" customWidth="1"/>
    <col min="8972" max="8972" width="33.5" style="2" customWidth="1"/>
    <col min="8973" max="9215" width="9.5" style="2"/>
    <col min="9216" max="9216" width="20.5" style="2" customWidth="1"/>
    <col min="9217" max="9223" width="9.25" style="2" customWidth="1"/>
    <col min="9224" max="9224" width="1.75" style="2" customWidth="1"/>
    <col min="9225" max="9225" width="1" style="2" customWidth="1"/>
    <col min="9226" max="9226" width="5.75" style="2" customWidth="1"/>
    <col min="9227" max="9227" width="2.25" style="2" customWidth="1"/>
    <col min="9228" max="9228" width="33.5" style="2" customWidth="1"/>
    <col min="9229" max="9471" width="9.5" style="2"/>
    <col min="9472" max="9472" width="20.5" style="2" customWidth="1"/>
    <col min="9473" max="9479" width="9.25" style="2" customWidth="1"/>
    <col min="9480" max="9480" width="1.75" style="2" customWidth="1"/>
    <col min="9481" max="9481" width="1" style="2" customWidth="1"/>
    <col min="9482" max="9482" width="5.75" style="2" customWidth="1"/>
    <col min="9483" max="9483" width="2.25" style="2" customWidth="1"/>
    <col min="9484" max="9484" width="33.5" style="2" customWidth="1"/>
    <col min="9485" max="9727" width="9.5" style="2"/>
    <col min="9728" max="9728" width="20.5" style="2" customWidth="1"/>
    <col min="9729" max="9735" width="9.25" style="2" customWidth="1"/>
    <col min="9736" max="9736" width="1.75" style="2" customWidth="1"/>
    <col min="9737" max="9737" width="1" style="2" customWidth="1"/>
    <col min="9738" max="9738" width="5.75" style="2" customWidth="1"/>
    <col min="9739" max="9739" width="2.25" style="2" customWidth="1"/>
    <col min="9740" max="9740" width="33.5" style="2" customWidth="1"/>
    <col min="9741" max="9983" width="9.5" style="2"/>
    <col min="9984" max="9984" width="20.5" style="2" customWidth="1"/>
    <col min="9985" max="9991" width="9.25" style="2" customWidth="1"/>
    <col min="9992" max="9992" width="1.75" style="2" customWidth="1"/>
    <col min="9993" max="9993" width="1" style="2" customWidth="1"/>
    <col min="9994" max="9994" width="5.75" style="2" customWidth="1"/>
    <col min="9995" max="9995" width="2.25" style="2" customWidth="1"/>
    <col min="9996" max="9996" width="33.5" style="2" customWidth="1"/>
    <col min="9997" max="10239" width="9.5" style="2"/>
    <col min="10240" max="10240" width="20.5" style="2" customWidth="1"/>
    <col min="10241" max="10247" width="9.25" style="2" customWidth="1"/>
    <col min="10248" max="10248" width="1.75" style="2" customWidth="1"/>
    <col min="10249" max="10249" width="1" style="2" customWidth="1"/>
    <col min="10250" max="10250" width="5.75" style="2" customWidth="1"/>
    <col min="10251" max="10251" width="2.25" style="2" customWidth="1"/>
    <col min="10252" max="10252" width="33.5" style="2" customWidth="1"/>
    <col min="10253" max="10495" width="9.5" style="2"/>
    <col min="10496" max="10496" width="20.5" style="2" customWidth="1"/>
    <col min="10497" max="10503" width="9.25" style="2" customWidth="1"/>
    <col min="10504" max="10504" width="1.75" style="2" customWidth="1"/>
    <col min="10505" max="10505" width="1" style="2" customWidth="1"/>
    <col min="10506" max="10506" width="5.75" style="2" customWidth="1"/>
    <col min="10507" max="10507" width="2.25" style="2" customWidth="1"/>
    <col min="10508" max="10508" width="33.5" style="2" customWidth="1"/>
    <col min="10509" max="10751" width="9.5" style="2"/>
    <col min="10752" max="10752" width="20.5" style="2" customWidth="1"/>
    <col min="10753" max="10759" width="9.25" style="2" customWidth="1"/>
    <col min="10760" max="10760" width="1.75" style="2" customWidth="1"/>
    <col min="10761" max="10761" width="1" style="2" customWidth="1"/>
    <col min="10762" max="10762" width="5.75" style="2" customWidth="1"/>
    <col min="10763" max="10763" width="2.25" style="2" customWidth="1"/>
    <col min="10764" max="10764" width="33.5" style="2" customWidth="1"/>
    <col min="10765" max="11007" width="9.5" style="2"/>
    <col min="11008" max="11008" width="20.5" style="2" customWidth="1"/>
    <col min="11009" max="11015" width="9.25" style="2" customWidth="1"/>
    <col min="11016" max="11016" width="1.75" style="2" customWidth="1"/>
    <col min="11017" max="11017" width="1" style="2" customWidth="1"/>
    <col min="11018" max="11018" width="5.75" style="2" customWidth="1"/>
    <col min="11019" max="11019" width="2.25" style="2" customWidth="1"/>
    <col min="11020" max="11020" width="33.5" style="2" customWidth="1"/>
    <col min="11021" max="11263" width="9.5" style="2"/>
    <col min="11264" max="11264" width="20.5" style="2" customWidth="1"/>
    <col min="11265" max="11271" width="9.25" style="2" customWidth="1"/>
    <col min="11272" max="11272" width="1.75" style="2" customWidth="1"/>
    <col min="11273" max="11273" width="1" style="2" customWidth="1"/>
    <col min="11274" max="11274" width="5.75" style="2" customWidth="1"/>
    <col min="11275" max="11275" width="2.25" style="2" customWidth="1"/>
    <col min="11276" max="11276" width="33.5" style="2" customWidth="1"/>
    <col min="11277" max="11519" width="9.5" style="2"/>
    <col min="11520" max="11520" width="20.5" style="2" customWidth="1"/>
    <col min="11521" max="11527" width="9.25" style="2" customWidth="1"/>
    <col min="11528" max="11528" width="1.75" style="2" customWidth="1"/>
    <col min="11529" max="11529" width="1" style="2" customWidth="1"/>
    <col min="11530" max="11530" width="5.75" style="2" customWidth="1"/>
    <col min="11531" max="11531" width="2.25" style="2" customWidth="1"/>
    <col min="11532" max="11532" width="33.5" style="2" customWidth="1"/>
    <col min="11533" max="11775" width="9.5" style="2"/>
    <col min="11776" max="11776" width="20.5" style="2" customWidth="1"/>
    <col min="11777" max="11783" width="9.25" style="2" customWidth="1"/>
    <col min="11784" max="11784" width="1.75" style="2" customWidth="1"/>
    <col min="11785" max="11785" width="1" style="2" customWidth="1"/>
    <col min="11786" max="11786" width="5.75" style="2" customWidth="1"/>
    <col min="11787" max="11787" width="2.25" style="2" customWidth="1"/>
    <col min="11788" max="11788" width="33.5" style="2" customWidth="1"/>
    <col min="11789" max="12031" width="9.5" style="2"/>
    <col min="12032" max="12032" width="20.5" style="2" customWidth="1"/>
    <col min="12033" max="12039" width="9.25" style="2" customWidth="1"/>
    <col min="12040" max="12040" width="1.75" style="2" customWidth="1"/>
    <col min="12041" max="12041" width="1" style="2" customWidth="1"/>
    <col min="12042" max="12042" width="5.75" style="2" customWidth="1"/>
    <col min="12043" max="12043" width="2.25" style="2" customWidth="1"/>
    <col min="12044" max="12044" width="33.5" style="2" customWidth="1"/>
    <col min="12045" max="12287" width="9.5" style="2"/>
    <col min="12288" max="12288" width="20.5" style="2" customWidth="1"/>
    <col min="12289" max="12295" width="9.25" style="2" customWidth="1"/>
    <col min="12296" max="12296" width="1.75" style="2" customWidth="1"/>
    <col min="12297" max="12297" width="1" style="2" customWidth="1"/>
    <col min="12298" max="12298" width="5.75" style="2" customWidth="1"/>
    <col min="12299" max="12299" width="2.25" style="2" customWidth="1"/>
    <col min="12300" max="12300" width="33.5" style="2" customWidth="1"/>
    <col min="12301" max="12543" width="9.5" style="2"/>
    <col min="12544" max="12544" width="20.5" style="2" customWidth="1"/>
    <col min="12545" max="12551" width="9.25" style="2" customWidth="1"/>
    <col min="12552" max="12552" width="1.75" style="2" customWidth="1"/>
    <col min="12553" max="12553" width="1" style="2" customWidth="1"/>
    <col min="12554" max="12554" width="5.75" style="2" customWidth="1"/>
    <col min="12555" max="12555" width="2.25" style="2" customWidth="1"/>
    <col min="12556" max="12556" width="33.5" style="2" customWidth="1"/>
    <col min="12557" max="12799" width="9.5" style="2"/>
    <col min="12800" max="12800" width="20.5" style="2" customWidth="1"/>
    <col min="12801" max="12807" width="9.25" style="2" customWidth="1"/>
    <col min="12808" max="12808" width="1.75" style="2" customWidth="1"/>
    <col min="12809" max="12809" width="1" style="2" customWidth="1"/>
    <col min="12810" max="12810" width="5.75" style="2" customWidth="1"/>
    <col min="12811" max="12811" width="2.25" style="2" customWidth="1"/>
    <col min="12812" max="12812" width="33.5" style="2" customWidth="1"/>
    <col min="12813" max="13055" width="9.5" style="2"/>
    <col min="13056" max="13056" width="20.5" style="2" customWidth="1"/>
    <col min="13057" max="13063" width="9.25" style="2" customWidth="1"/>
    <col min="13064" max="13064" width="1.75" style="2" customWidth="1"/>
    <col min="13065" max="13065" width="1" style="2" customWidth="1"/>
    <col min="13066" max="13066" width="5.75" style="2" customWidth="1"/>
    <col min="13067" max="13067" width="2.25" style="2" customWidth="1"/>
    <col min="13068" max="13068" width="33.5" style="2" customWidth="1"/>
    <col min="13069" max="13311" width="9.5" style="2"/>
    <col min="13312" max="13312" width="20.5" style="2" customWidth="1"/>
    <col min="13313" max="13319" width="9.25" style="2" customWidth="1"/>
    <col min="13320" max="13320" width="1.75" style="2" customWidth="1"/>
    <col min="13321" max="13321" width="1" style="2" customWidth="1"/>
    <col min="13322" max="13322" width="5.75" style="2" customWidth="1"/>
    <col min="13323" max="13323" width="2.25" style="2" customWidth="1"/>
    <col min="13324" max="13324" width="33.5" style="2" customWidth="1"/>
    <col min="13325" max="13567" width="9.5" style="2"/>
    <col min="13568" max="13568" width="20.5" style="2" customWidth="1"/>
    <col min="13569" max="13575" width="9.25" style="2" customWidth="1"/>
    <col min="13576" max="13576" width="1.75" style="2" customWidth="1"/>
    <col min="13577" max="13577" width="1" style="2" customWidth="1"/>
    <col min="13578" max="13578" width="5.75" style="2" customWidth="1"/>
    <col min="13579" max="13579" width="2.25" style="2" customWidth="1"/>
    <col min="13580" max="13580" width="33.5" style="2" customWidth="1"/>
    <col min="13581" max="13823" width="9.5" style="2"/>
    <col min="13824" max="13824" width="20.5" style="2" customWidth="1"/>
    <col min="13825" max="13831" width="9.25" style="2" customWidth="1"/>
    <col min="13832" max="13832" width="1.75" style="2" customWidth="1"/>
    <col min="13833" max="13833" width="1" style="2" customWidth="1"/>
    <col min="13834" max="13834" width="5.75" style="2" customWidth="1"/>
    <col min="13835" max="13835" width="2.25" style="2" customWidth="1"/>
    <col min="13836" max="13836" width="33.5" style="2" customWidth="1"/>
    <col min="13837" max="14079" width="9.5" style="2"/>
    <col min="14080" max="14080" width="20.5" style="2" customWidth="1"/>
    <col min="14081" max="14087" width="9.25" style="2" customWidth="1"/>
    <col min="14088" max="14088" width="1.75" style="2" customWidth="1"/>
    <col min="14089" max="14089" width="1" style="2" customWidth="1"/>
    <col min="14090" max="14090" width="5.75" style="2" customWidth="1"/>
    <col min="14091" max="14091" width="2.25" style="2" customWidth="1"/>
    <col min="14092" max="14092" width="33.5" style="2" customWidth="1"/>
    <col min="14093" max="14335" width="9.5" style="2"/>
    <col min="14336" max="14336" width="20.5" style="2" customWidth="1"/>
    <col min="14337" max="14343" width="9.25" style="2" customWidth="1"/>
    <col min="14344" max="14344" width="1.75" style="2" customWidth="1"/>
    <col min="14345" max="14345" width="1" style="2" customWidth="1"/>
    <col min="14346" max="14346" width="5.75" style="2" customWidth="1"/>
    <col min="14347" max="14347" width="2.25" style="2" customWidth="1"/>
    <col min="14348" max="14348" width="33.5" style="2" customWidth="1"/>
    <col min="14349" max="14591" width="9.5" style="2"/>
    <col min="14592" max="14592" width="20.5" style="2" customWidth="1"/>
    <col min="14593" max="14599" width="9.25" style="2" customWidth="1"/>
    <col min="14600" max="14600" width="1.75" style="2" customWidth="1"/>
    <col min="14601" max="14601" width="1" style="2" customWidth="1"/>
    <col min="14602" max="14602" width="5.75" style="2" customWidth="1"/>
    <col min="14603" max="14603" width="2.25" style="2" customWidth="1"/>
    <col min="14604" max="14604" width="33.5" style="2" customWidth="1"/>
    <col min="14605" max="14847" width="9.5" style="2"/>
    <col min="14848" max="14848" width="20.5" style="2" customWidth="1"/>
    <col min="14849" max="14855" width="9.25" style="2" customWidth="1"/>
    <col min="14856" max="14856" width="1.75" style="2" customWidth="1"/>
    <col min="14857" max="14857" width="1" style="2" customWidth="1"/>
    <col min="14858" max="14858" width="5.75" style="2" customWidth="1"/>
    <col min="14859" max="14859" width="2.25" style="2" customWidth="1"/>
    <col min="14860" max="14860" width="33.5" style="2" customWidth="1"/>
    <col min="14861" max="15103" width="9.5" style="2"/>
    <col min="15104" max="15104" width="20.5" style="2" customWidth="1"/>
    <col min="15105" max="15111" width="9.25" style="2" customWidth="1"/>
    <col min="15112" max="15112" width="1.75" style="2" customWidth="1"/>
    <col min="15113" max="15113" width="1" style="2" customWidth="1"/>
    <col min="15114" max="15114" width="5.75" style="2" customWidth="1"/>
    <col min="15115" max="15115" width="2.25" style="2" customWidth="1"/>
    <col min="15116" max="15116" width="33.5" style="2" customWidth="1"/>
    <col min="15117" max="15359" width="9.5" style="2"/>
    <col min="15360" max="15360" width="20.5" style="2" customWidth="1"/>
    <col min="15361" max="15367" width="9.25" style="2" customWidth="1"/>
    <col min="15368" max="15368" width="1.75" style="2" customWidth="1"/>
    <col min="15369" max="15369" width="1" style="2" customWidth="1"/>
    <col min="15370" max="15370" width="5.75" style="2" customWidth="1"/>
    <col min="15371" max="15371" width="2.25" style="2" customWidth="1"/>
    <col min="15372" max="15372" width="33.5" style="2" customWidth="1"/>
    <col min="15373" max="15615" width="9.5" style="2"/>
    <col min="15616" max="15616" width="20.5" style="2" customWidth="1"/>
    <col min="15617" max="15623" width="9.25" style="2" customWidth="1"/>
    <col min="15624" max="15624" width="1.75" style="2" customWidth="1"/>
    <col min="15625" max="15625" width="1" style="2" customWidth="1"/>
    <col min="15626" max="15626" width="5.75" style="2" customWidth="1"/>
    <col min="15627" max="15627" width="2.25" style="2" customWidth="1"/>
    <col min="15628" max="15628" width="33.5" style="2" customWidth="1"/>
    <col min="15629" max="15871" width="9.5" style="2"/>
    <col min="15872" max="15872" width="20.5" style="2" customWidth="1"/>
    <col min="15873" max="15879" width="9.25" style="2" customWidth="1"/>
    <col min="15880" max="15880" width="1.75" style="2" customWidth="1"/>
    <col min="15881" max="15881" width="1" style="2" customWidth="1"/>
    <col min="15882" max="15882" width="5.75" style="2" customWidth="1"/>
    <col min="15883" max="15883" width="2.25" style="2" customWidth="1"/>
    <col min="15884" max="15884" width="33.5" style="2" customWidth="1"/>
    <col min="15885" max="16127" width="9.5" style="2"/>
    <col min="16128" max="16128" width="20.5" style="2" customWidth="1"/>
    <col min="16129" max="16135" width="9.25" style="2" customWidth="1"/>
    <col min="16136" max="16136" width="1.75" style="2" customWidth="1"/>
    <col min="16137" max="16137" width="1" style="2" customWidth="1"/>
    <col min="16138" max="16138" width="5.75" style="2" customWidth="1"/>
    <col min="16139" max="16139" width="2.25" style="2" customWidth="1"/>
    <col min="16140" max="16140" width="33.5" style="2" customWidth="1"/>
    <col min="16141" max="16384" width="9.5" style="2"/>
  </cols>
  <sheetData>
    <row r="1" spans="1:12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2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2" ht="18" customHeight="1">
      <c r="A3" s="559">
        <v>40</v>
      </c>
      <c r="B3" s="107" t="s">
        <v>495</v>
      </c>
      <c r="C3" s="5"/>
      <c r="D3" s="5"/>
      <c r="E3" s="5"/>
      <c r="F3" s="5"/>
      <c r="G3" s="5"/>
      <c r="H3" s="5"/>
      <c r="I3" s="5"/>
      <c r="J3" s="5"/>
      <c r="K3" s="185"/>
      <c r="L3" s="125" t="s">
        <v>585</v>
      </c>
    </row>
    <row r="4" spans="1:12" ht="18" customHeight="1">
      <c r="A4" s="560"/>
      <c r="B4" s="360" t="s">
        <v>496</v>
      </c>
      <c r="C4" s="187"/>
      <c r="D4" s="187"/>
      <c r="E4" s="187"/>
      <c r="F4" s="187"/>
      <c r="G4" s="187"/>
      <c r="H4" s="187"/>
      <c r="I4" s="187"/>
      <c r="J4" s="187"/>
      <c r="K4" s="188"/>
      <c r="L4" s="225" t="s">
        <v>586</v>
      </c>
    </row>
    <row r="5" spans="1:12" s="118" customFormat="1" ht="14.25" customHeight="1">
      <c r="K5" s="448"/>
      <c r="L5" s="67"/>
    </row>
    <row r="6" spans="1:12" s="118" customFormat="1" ht="14.25" customHeight="1">
      <c r="K6" s="448"/>
      <c r="L6" s="67"/>
    </row>
    <row r="7" spans="1:12" s="118" customFormat="1" ht="14.25" customHeight="1">
      <c r="K7" s="448"/>
      <c r="L7" s="67"/>
    </row>
    <row r="8" spans="1:12" s="118" customFormat="1" ht="14.25" customHeight="1">
      <c r="A8" s="604" t="s">
        <v>919</v>
      </c>
      <c r="B8" s="604"/>
      <c r="C8" s="2"/>
      <c r="D8" s="2"/>
      <c r="E8" s="2"/>
      <c r="F8" s="2"/>
      <c r="G8" s="2"/>
      <c r="H8" s="2"/>
      <c r="I8" s="2"/>
      <c r="J8" s="2"/>
      <c r="K8" s="171"/>
      <c r="L8" s="435" t="s">
        <v>920</v>
      </c>
    </row>
    <row r="9" spans="1:12" s="118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1"/>
      <c r="L9" s="7"/>
    </row>
    <row r="10" spans="1:12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2" s="118" customFormat="1" ht="14.25" customHeight="1">
      <c r="C11" s="67"/>
      <c r="K11" s="453"/>
      <c r="L11" s="67"/>
    </row>
    <row r="12" spans="1:12" s="118" customFormat="1" ht="14.25" customHeight="1">
      <c r="A12" s="258" t="s">
        <v>769</v>
      </c>
      <c r="B12" s="237"/>
      <c r="C12" s="115">
        <v>611531.06099999975</v>
      </c>
      <c r="D12" s="113">
        <v>673871.20399999991</v>
      </c>
      <c r="E12" s="113">
        <v>741825.30000000016</v>
      </c>
      <c r="F12" s="113">
        <v>729361.69800000032</v>
      </c>
      <c r="G12" s="113">
        <v>749546.1889999999</v>
      </c>
      <c r="H12" s="113">
        <v>768587.43988315191</v>
      </c>
      <c r="I12" s="113">
        <v>839749.87561844976</v>
      </c>
      <c r="J12" s="113"/>
      <c r="K12" s="426">
        <v>81.257654796951158</v>
      </c>
      <c r="L12" s="246" t="s">
        <v>769</v>
      </c>
    </row>
    <row r="13" spans="1:12" s="118" customFormat="1" ht="14.25" customHeight="1">
      <c r="A13" s="35"/>
      <c r="B13" s="66"/>
      <c r="C13" s="67"/>
      <c r="D13" s="235"/>
      <c r="E13" s="235"/>
      <c r="F13" s="235"/>
      <c r="G13" s="235"/>
      <c r="H13" s="235"/>
      <c r="I13" s="235"/>
      <c r="K13" s="410"/>
      <c r="L13" s="36"/>
    </row>
    <row r="14" spans="1:12" s="118" customFormat="1" ht="14.25" customHeight="1">
      <c r="A14" s="35" t="s">
        <v>14</v>
      </c>
      <c r="B14" s="66"/>
      <c r="C14" s="112">
        <v>266891.55200000003</v>
      </c>
      <c r="D14" s="235">
        <v>274158.56199999998</v>
      </c>
      <c r="E14" s="235">
        <v>283880.2</v>
      </c>
      <c r="F14" s="235">
        <v>300291.69900000002</v>
      </c>
      <c r="G14" s="235">
        <v>303309.05099999998</v>
      </c>
      <c r="H14" s="235">
        <v>308393.37482225429</v>
      </c>
      <c r="I14" s="235">
        <v>317025.91278936411</v>
      </c>
      <c r="J14" s="235"/>
      <c r="K14" s="426">
        <v>30.67673235932839</v>
      </c>
      <c r="L14" s="36" t="s">
        <v>93</v>
      </c>
    </row>
    <row r="15" spans="1:12" s="118" customFormat="1" ht="14.25" customHeight="1">
      <c r="A15" s="35" t="s">
        <v>61</v>
      </c>
      <c r="B15" s="66"/>
      <c r="C15" s="112">
        <v>86417.256999999998</v>
      </c>
      <c r="D15" s="235">
        <v>98366.535999999993</v>
      </c>
      <c r="E15" s="235">
        <v>117382.5</v>
      </c>
      <c r="F15" s="235">
        <v>107410.489</v>
      </c>
      <c r="G15" s="235">
        <v>103765.79399999999</v>
      </c>
      <c r="H15" s="235">
        <v>104182.84599192087</v>
      </c>
      <c r="I15" s="235">
        <v>117764.5334889316</v>
      </c>
      <c r="J15" s="235"/>
      <c r="K15" s="426">
        <v>11.395381038336119</v>
      </c>
      <c r="L15" s="36" t="s">
        <v>17</v>
      </c>
    </row>
    <row r="16" spans="1:12" s="118" customFormat="1" ht="14.25" customHeight="1">
      <c r="A16" s="35" t="s">
        <v>15</v>
      </c>
      <c r="B16" s="66"/>
      <c r="C16" s="112">
        <v>68990.873000000007</v>
      </c>
      <c r="D16" s="235">
        <v>66197.707999999999</v>
      </c>
      <c r="E16" s="235">
        <v>89045.7</v>
      </c>
      <c r="F16" s="235">
        <v>94232.62</v>
      </c>
      <c r="G16" s="235">
        <v>97644.596000000005</v>
      </c>
      <c r="H16" s="235">
        <v>94719.055600245381</v>
      </c>
      <c r="I16" s="235">
        <v>96951.785600245392</v>
      </c>
      <c r="J16" s="235"/>
      <c r="K16" s="426">
        <v>9.3814538769068605</v>
      </c>
      <c r="L16" s="36" t="s">
        <v>16</v>
      </c>
    </row>
    <row r="17" spans="1:12" s="118" customFormat="1" ht="14.25" customHeight="1">
      <c r="A17" s="35" t="s">
        <v>18</v>
      </c>
      <c r="B17" s="66"/>
      <c r="C17" s="112">
        <v>47798.366000000002</v>
      </c>
      <c r="D17" s="235">
        <v>52587.902000000002</v>
      </c>
      <c r="E17" s="235">
        <v>63637.3</v>
      </c>
      <c r="F17" s="235">
        <v>60692.28</v>
      </c>
      <c r="G17" s="235">
        <v>71534.775999999998</v>
      </c>
      <c r="H17" s="235">
        <v>78848.890122898549</v>
      </c>
      <c r="I17" s="235">
        <v>93466.800122898552</v>
      </c>
      <c r="J17" s="235"/>
      <c r="K17" s="426">
        <v>9.0442323361688128</v>
      </c>
      <c r="L17" s="36" t="s">
        <v>19</v>
      </c>
    </row>
    <row r="18" spans="1:12" s="118" customFormat="1" ht="14.25" customHeight="1">
      <c r="A18" s="35" t="s">
        <v>22</v>
      </c>
      <c r="B18" s="66"/>
      <c r="C18" s="112">
        <v>29332.292000000001</v>
      </c>
      <c r="D18" s="235">
        <v>39317.373</v>
      </c>
      <c r="E18" s="235">
        <v>37947</v>
      </c>
      <c r="F18" s="235">
        <v>38447.207000000002</v>
      </c>
      <c r="G18" s="235">
        <v>39059.023999999998</v>
      </c>
      <c r="H18" s="235">
        <v>39804.904125482171</v>
      </c>
      <c r="I18" s="235">
        <v>48876.558935829329</v>
      </c>
      <c r="J18" s="235"/>
      <c r="K18" s="426">
        <v>4.7294970430873855</v>
      </c>
      <c r="L18" s="36" t="s">
        <v>23</v>
      </c>
    </row>
    <row r="19" spans="1:12" s="118" customFormat="1" ht="14.25" customHeight="1">
      <c r="A19" s="35" t="s">
        <v>20</v>
      </c>
      <c r="B19" s="66"/>
      <c r="C19" s="112">
        <v>40937.444000000003</v>
      </c>
      <c r="D19" s="235">
        <v>38241.012000000002</v>
      </c>
      <c r="E19" s="235">
        <v>37998.5</v>
      </c>
      <c r="F19" s="235">
        <v>26788.757000000001</v>
      </c>
      <c r="G19" s="235">
        <v>27668.258000000002</v>
      </c>
      <c r="H19" s="235">
        <v>30869.386687877111</v>
      </c>
      <c r="I19" s="235">
        <v>29965.20410799779</v>
      </c>
      <c r="J19" s="235"/>
      <c r="K19" s="426">
        <v>2.8995565013149145</v>
      </c>
      <c r="L19" s="36" t="s">
        <v>21</v>
      </c>
    </row>
    <row r="20" spans="1:12" s="118" customFormat="1" ht="14.25" customHeight="1">
      <c r="A20" s="35" t="s">
        <v>24</v>
      </c>
      <c r="B20" s="66"/>
      <c r="C20" s="112">
        <v>24933.475999999999</v>
      </c>
      <c r="D20" s="235">
        <v>31396.7</v>
      </c>
      <c r="E20" s="235">
        <v>28105.5</v>
      </c>
      <c r="F20" s="235">
        <v>25502.746999999999</v>
      </c>
      <c r="G20" s="235">
        <v>24978.392</v>
      </c>
      <c r="H20" s="235">
        <v>26165.732717997493</v>
      </c>
      <c r="I20" s="235">
        <v>26628.95013235744</v>
      </c>
      <c r="J20" s="235"/>
      <c r="K20" s="426">
        <v>2.5767268329355231</v>
      </c>
      <c r="L20" s="36" t="s">
        <v>25</v>
      </c>
    </row>
    <row r="21" spans="1:12" s="118" customFormat="1" ht="14.25" customHeight="1">
      <c r="A21" s="35" t="s">
        <v>31</v>
      </c>
      <c r="B21" s="66"/>
      <c r="C21" s="112">
        <v>7633.7849999999999</v>
      </c>
      <c r="D21" s="235">
        <v>11889.018</v>
      </c>
      <c r="E21" s="235">
        <v>14933.2</v>
      </c>
      <c r="F21" s="235">
        <v>11252.762000000001</v>
      </c>
      <c r="G21" s="235">
        <v>12143.972</v>
      </c>
      <c r="H21" s="235">
        <v>11510.774351040951</v>
      </c>
      <c r="I21" s="235">
        <v>16880.066400717911</v>
      </c>
      <c r="J21" s="235"/>
      <c r="K21" s="426">
        <v>1.63338471176192</v>
      </c>
      <c r="L21" s="36" t="s">
        <v>32</v>
      </c>
    </row>
    <row r="22" spans="1:12" s="118" customFormat="1" ht="14.25" customHeight="1">
      <c r="A22" s="35" t="s">
        <v>27</v>
      </c>
      <c r="B22" s="66"/>
      <c r="C22" s="112">
        <v>11589.493</v>
      </c>
      <c r="D22" s="235">
        <v>10419.684999999999</v>
      </c>
      <c r="E22" s="235">
        <v>11265.3</v>
      </c>
      <c r="F22" s="235">
        <v>11773.237999999999</v>
      </c>
      <c r="G22" s="235">
        <v>13196.6</v>
      </c>
      <c r="H22" s="235">
        <v>13425.037172523662</v>
      </c>
      <c r="I22" s="235">
        <v>15333.784913897482</v>
      </c>
      <c r="J22" s="235"/>
      <c r="K22" s="426">
        <v>1.4837601498262178</v>
      </c>
      <c r="L22" s="36" t="s">
        <v>28</v>
      </c>
    </row>
    <row r="23" spans="1:12" s="118" customFormat="1" ht="14.25" customHeight="1">
      <c r="A23" s="35" t="s">
        <v>36</v>
      </c>
      <c r="B23" s="66"/>
      <c r="C23" s="112">
        <v>2903.1590000000001</v>
      </c>
      <c r="D23" s="235">
        <v>5028.3450000000003</v>
      </c>
      <c r="E23" s="235">
        <v>6354.6</v>
      </c>
      <c r="F23" s="235">
        <v>6685.67</v>
      </c>
      <c r="G23" s="235">
        <v>8477.4509999999991</v>
      </c>
      <c r="H23" s="235">
        <v>9730.9511958803305</v>
      </c>
      <c r="I23" s="235">
        <v>14499.278494850412</v>
      </c>
      <c r="J23" s="235"/>
      <c r="K23" s="426">
        <v>1.4030098734718135</v>
      </c>
      <c r="L23" s="36" t="s">
        <v>36</v>
      </c>
    </row>
    <row r="24" spans="1:12" s="118" customFormat="1" ht="14.25" customHeight="1">
      <c r="A24" s="35" t="s">
        <v>29</v>
      </c>
      <c r="B24" s="66"/>
      <c r="C24" s="112">
        <v>5045.57</v>
      </c>
      <c r="D24" s="235">
        <v>9321.3950000000004</v>
      </c>
      <c r="E24" s="235">
        <v>8157.4</v>
      </c>
      <c r="F24" s="235">
        <v>7915.8320000000003</v>
      </c>
      <c r="G24" s="235">
        <v>9783.2170000000006</v>
      </c>
      <c r="H24" s="235">
        <v>10447.191919384417</v>
      </c>
      <c r="I24" s="235">
        <v>10395.647611322858</v>
      </c>
      <c r="J24" s="235"/>
      <c r="K24" s="426">
        <v>1.0059256565766184</v>
      </c>
      <c r="L24" s="36" t="s">
        <v>30</v>
      </c>
    </row>
    <row r="25" spans="1:12" s="118" customFormat="1" ht="14.25" customHeight="1">
      <c r="A25" s="35" t="s">
        <v>66</v>
      </c>
      <c r="B25" s="66"/>
      <c r="C25" s="112">
        <v>2212.6190000000001</v>
      </c>
      <c r="D25" s="235">
        <v>4327.9160000000002</v>
      </c>
      <c r="E25" s="235">
        <v>8851.4</v>
      </c>
      <c r="F25" s="235">
        <v>4743.1279999999997</v>
      </c>
      <c r="G25" s="235">
        <v>5280.4390000000003</v>
      </c>
      <c r="H25" s="235">
        <v>8624.1759162908438</v>
      </c>
      <c r="I25" s="235">
        <v>10023.340221313392</v>
      </c>
      <c r="J25" s="235"/>
      <c r="K25" s="426">
        <v>0.96989966091515689</v>
      </c>
      <c r="L25" s="36" t="s">
        <v>109</v>
      </c>
    </row>
    <row r="26" spans="1:12" s="118" customFormat="1" ht="14.25" customHeight="1">
      <c r="A26" s="35" t="s">
        <v>509</v>
      </c>
      <c r="B26" s="66"/>
      <c r="C26" s="112">
        <v>996.52700000000004</v>
      </c>
      <c r="D26" s="235">
        <v>2672.3510000000001</v>
      </c>
      <c r="E26" s="235">
        <v>3784.3</v>
      </c>
      <c r="F26" s="235">
        <v>3186.29</v>
      </c>
      <c r="G26" s="235">
        <v>3968.2530000000002</v>
      </c>
      <c r="H26" s="235">
        <v>4680.6756975951303</v>
      </c>
      <c r="I26" s="235">
        <v>7099.6851532663668</v>
      </c>
      <c r="J26" s="235"/>
      <c r="K26" s="426">
        <v>0.68699476129875681</v>
      </c>
      <c r="L26" s="36" t="s">
        <v>510</v>
      </c>
    </row>
    <row r="27" spans="1:12" s="118" customFormat="1" ht="14.25" customHeight="1">
      <c r="A27" s="35" t="s">
        <v>47</v>
      </c>
      <c r="B27" s="66"/>
      <c r="C27" s="112">
        <v>272.49200000000002</v>
      </c>
      <c r="D27" s="235">
        <v>2392.5250000000001</v>
      </c>
      <c r="E27" s="235">
        <v>3930.6</v>
      </c>
      <c r="F27" s="235">
        <v>4616.991</v>
      </c>
      <c r="G27" s="235">
        <v>5484.4480000000003</v>
      </c>
      <c r="H27" s="235">
        <v>3404.533634647571</v>
      </c>
      <c r="I27" s="235">
        <v>6545.0407214552661</v>
      </c>
      <c r="J27" s="235"/>
      <c r="K27" s="426">
        <v>0.63332508288175726</v>
      </c>
      <c r="L27" s="36" t="s">
        <v>48</v>
      </c>
    </row>
    <row r="28" spans="1:12" s="118" customFormat="1" ht="14.25" customHeight="1">
      <c r="A28" s="35" t="s">
        <v>34</v>
      </c>
      <c r="B28" s="66"/>
      <c r="C28" s="112">
        <v>3323.3290000000002</v>
      </c>
      <c r="D28" s="235">
        <v>5934.0739999999996</v>
      </c>
      <c r="E28" s="235">
        <v>5664.3</v>
      </c>
      <c r="F28" s="235">
        <v>5675.3149999999996</v>
      </c>
      <c r="G28" s="235">
        <v>4790.95</v>
      </c>
      <c r="H28" s="235">
        <v>4842.3980000000001</v>
      </c>
      <c r="I28" s="235">
        <v>5373.5379999999996</v>
      </c>
      <c r="J28" s="235"/>
      <c r="K28" s="426">
        <v>0.5199656570603558</v>
      </c>
      <c r="L28" s="36" t="s">
        <v>35</v>
      </c>
    </row>
    <row r="29" spans="1:12" s="118" customFormat="1" ht="14.25" customHeight="1">
      <c r="A29" s="35" t="s">
        <v>37</v>
      </c>
      <c r="B29" s="66"/>
      <c r="C29" s="112">
        <v>1540.423</v>
      </c>
      <c r="D29" s="235">
        <v>6344.0010000000002</v>
      </c>
      <c r="E29" s="235">
        <v>1985.8</v>
      </c>
      <c r="F29" s="235">
        <v>2726.3409999999999</v>
      </c>
      <c r="G29" s="235">
        <v>2327.96</v>
      </c>
      <c r="H29" s="235">
        <v>3611.123236761352</v>
      </c>
      <c r="I29" s="235">
        <v>4537.5515970107817</v>
      </c>
      <c r="J29" s="235"/>
      <c r="K29" s="426">
        <v>0.43907217136735199</v>
      </c>
      <c r="L29" s="36" t="s">
        <v>38</v>
      </c>
    </row>
    <row r="30" spans="1:12" s="118" customFormat="1" ht="14.25" customHeight="1">
      <c r="A30" s="35" t="s">
        <v>33</v>
      </c>
      <c r="B30" s="66"/>
      <c r="C30" s="112">
        <v>5144.4110000000001</v>
      </c>
      <c r="D30" s="235">
        <v>5630.009</v>
      </c>
      <c r="E30" s="235">
        <v>6255.4</v>
      </c>
      <c r="F30" s="235">
        <v>5221.393</v>
      </c>
      <c r="G30" s="235">
        <v>4372.8090000000002</v>
      </c>
      <c r="H30" s="235">
        <v>4127.3563415265089</v>
      </c>
      <c r="I30" s="235">
        <v>4345.8702217723039</v>
      </c>
      <c r="J30" s="235"/>
      <c r="K30" s="426">
        <v>0.42052429244249695</v>
      </c>
      <c r="L30" s="36" t="s">
        <v>33</v>
      </c>
    </row>
    <row r="31" spans="1:12" s="118" customFormat="1" ht="14.25" customHeight="1">
      <c r="A31" s="35" t="s">
        <v>51</v>
      </c>
      <c r="B31" s="66"/>
      <c r="C31" s="112">
        <v>557.99699999999996</v>
      </c>
      <c r="D31" s="235">
        <v>713.05799999999999</v>
      </c>
      <c r="E31" s="235">
        <v>3138.9</v>
      </c>
      <c r="F31" s="235">
        <v>3170.88</v>
      </c>
      <c r="G31" s="235">
        <v>3448.1080000000002</v>
      </c>
      <c r="H31" s="235">
        <v>3584.6756899760003</v>
      </c>
      <c r="I31" s="235">
        <v>4133.7075417707201</v>
      </c>
      <c r="J31" s="235"/>
      <c r="K31" s="426">
        <v>0.39999455815743012</v>
      </c>
      <c r="L31" s="36" t="s">
        <v>52</v>
      </c>
    </row>
    <row r="32" spans="1:12" s="118" customFormat="1" ht="14.25" customHeight="1">
      <c r="A32" s="35" t="s">
        <v>64</v>
      </c>
      <c r="B32" s="66"/>
      <c r="C32" s="112">
        <v>273.50299999999999</v>
      </c>
      <c r="D32" s="235">
        <v>1704.5830000000001</v>
      </c>
      <c r="E32" s="235">
        <v>2216.5</v>
      </c>
      <c r="F32" s="235">
        <v>2987.7750000000001</v>
      </c>
      <c r="G32" s="235">
        <v>3442.3510000000001</v>
      </c>
      <c r="H32" s="235">
        <v>2166.6589526983653</v>
      </c>
      <c r="I32" s="235">
        <v>3741.7530391744426</v>
      </c>
      <c r="J32" s="235"/>
      <c r="K32" s="426">
        <v>0.36206742700468897</v>
      </c>
      <c r="L32" s="36" t="s">
        <v>43</v>
      </c>
    </row>
    <row r="33" spans="1:12" s="118" customFormat="1" ht="14.25" customHeight="1">
      <c r="A33" s="35" t="s">
        <v>65</v>
      </c>
      <c r="B33" s="66"/>
      <c r="C33" s="112">
        <v>1450.2639999999999</v>
      </c>
      <c r="D33" s="235">
        <v>2670.3150000000001</v>
      </c>
      <c r="E33" s="235">
        <v>2122.6999999999998</v>
      </c>
      <c r="F33" s="235">
        <v>1842.1849999999999</v>
      </c>
      <c r="G33" s="235">
        <v>1415.328</v>
      </c>
      <c r="H33" s="235">
        <v>1473.1764673162349</v>
      </c>
      <c r="I33" s="235">
        <v>1520.6375730328134</v>
      </c>
      <c r="J33" s="235"/>
      <c r="K33" s="426">
        <v>0.14714315127438787</v>
      </c>
      <c r="L33" s="36" t="s">
        <v>39</v>
      </c>
    </row>
    <row r="34" spans="1:12" s="118" customFormat="1" ht="14.25" customHeight="1">
      <c r="A34" s="35" t="s">
        <v>42</v>
      </c>
      <c r="B34" s="66"/>
      <c r="C34" s="112">
        <v>666.69799999999998</v>
      </c>
      <c r="D34" s="235">
        <v>1231.306</v>
      </c>
      <c r="E34" s="235">
        <v>928.8</v>
      </c>
      <c r="F34" s="235">
        <v>702.82399999999996</v>
      </c>
      <c r="G34" s="235">
        <v>569.97500000000002</v>
      </c>
      <c r="H34" s="235">
        <v>680.16543311879752</v>
      </c>
      <c r="I34" s="235">
        <v>1076.9504671316697</v>
      </c>
      <c r="J34" s="235"/>
      <c r="K34" s="426">
        <v>0.10421016046849874</v>
      </c>
      <c r="L34" s="36" t="s">
        <v>42</v>
      </c>
    </row>
    <row r="35" spans="1:12" s="118" customFormat="1" ht="14.25" customHeight="1">
      <c r="A35" s="35" t="s">
        <v>49</v>
      </c>
      <c r="B35" s="66"/>
      <c r="C35" s="112">
        <v>507.97199999999998</v>
      </c>
      <c r="D35" s="235">
        <v>1215.396</v>
      </c>
      <c r="E35" s="235">
        <v>1501.4</v>
      </c>
      <c r="F35" s="235">
        <v>1274.992</v>
      </c>
      <c r="G35" s="235">
        <v>1061.787</v>
      </c>
      <c r="H35" s="235">
        <v>1138.4370780315912</v>
      </c>
      <c r="I35" s="235">
        <v>1059.1783815253937</v>
      </c>
      <c r="J35" s="235"/>
      <c r="K35" s="426">
        <v>0.1024904603064081</v>
      </c>
      <c r="L35" s="36" t="s">
        <v>50</v>
      </c>
    </row>
    <row r="36" spans="1:12" s="118" customFormat="1" ht="14.25" customHeight="1">
      <c r="A36" s="35" t="s">
        <v>63</v>
      </c>
      <c r="B36" s="66"/>
      <c r="C36" s="112">
        <v>430.245</v>
      </c>
      <c r="D36" s="235">
        <v>644.09500000000003</v>
      </c>
      <c r="E36" s="235">
        <v>1086.2</v>
      </c>
      <c r="F36" s="235">
        <v>975.90499999999997</v>
      </c>
      <c r="G36" s="235">
        <v>547.47299999999996</v>
      </c>
      <c r="H36" s="235">
        <v>518.46849108571882</v>
      </c>
      <c r="I36" s="235">
        <v>711.50379938400283</v>
      </c>
      <c r="J36" s="235"/>
      <c r="K36" s="426">
        <v>6.8848036535266444E-2</v>
      </c>
      <c r="L36" s="36" t="s">
        <v>53</v>
      </c>
    </row>
    <row r="37" spans="1:12" s="118" customFormat="1" ht="14.25" customHeight="1">
      <c r="A37" s="35" t="s">
        <v>44</v>
      </c>
      <c r="B37" s="66"/>
      <c r="C37" s="112">
        <v>452.66300000000001</v>
      </c>
      <c r="D37" s="235">
        <v>475.69499999999999</v>
      </c>
      <c r="E37" s="235">
        <v>760</v>
      </c>
      <c r="F37" s="235">
        <v>484.5</v>
      </c>
      <c r="G37" s="235">
        <v>549.60900000000004</v>
      </c>
      <c r="H37" s="235">
        <v>619.4217518473173</v>
      </c>
      <c r="I37" s="235">
        <v>640.71798995693212</v>
      </c>
      <c r="J37" s="235"/>
      <c r="K37" s="426">
        <v>6.1998510225171326E-2</v>
      </c>
      <c r="L37" s="36" t="s">
        <v>45</v>
      </c>
    </row>
    <row r="38" spans="1:12" s="118" customFormat="1" ht="14.25" customHeight="1">
      <c r="A38" s="35" t="s">
        <v>40</v>
      </c>
      <c r="B38" s="66"/>
      <c r="C38" s="112">
        <v>772.61599999999999</v>
      </c>
      <c r="D38" s="235">
        <v>613.197</v>
      </c>
      <c r="E38" s="235">
        <v>456.7</v>
      </c>
      <c r="F38" s="235">
        <v>394.334</v>
      </c>
      <c r="G38" s="235">
        <v>384.06700000000001</v>
      </c>
      <c r="H38" s="235">
        <v>395.61812884258131</v>
      </c>
      <c r="I38" s="235">
        <v>582.00695461109763</v>
      </c>
      <c r="J38" s="235"/>
      <c r="K38" s="426">
        <v>5.6317388761009238E-2</v>
      </c>
      <c r="L38" s="36" t="s">
        <v>41</v>
      </c>
    </row>
    <row r="39" spans="1:12" s="118" customFormat="1" ht="14.25" customHeight="1">
      <c r="A39" s="35" t="s">
        <v>46</v>
      </c>
      <c r="B39" s="66"/>
      <c r="C39" s="112">
        <v>456.03500000000003</v>
      </c>
      <c r="D39" s="235">
        <v>378.447</v>
      </c>
      <c r="E39" s="235">
        <v>435.1</v>
      </c>
      <c r="F39" s="235">
        <v>365.54399999999998</v>
      </c>
      <c r="G39" s="235">
        <v>341.50099999999998</v>
      </c>
      <c r="H39" s="235">
        <v>622.41035590872286</v>
      </c>
      <c r="I39" s="235">
        <v>569.87135863162314</v>
      </c>
      <c r="J39" s="235"/>
      <c r="K39" s="426">
        <v>5.5143098537829185E-2</v>
      </c>
      <c r="L39" s="36" t="s">
        <v>46</v>
      </c>
    </row>
    <row r="40" spans="1:12" s="118" customFormat="1" ht="14.25" customHeight="1">
      <c r="A40" s="35"/>
      <c r="B40" s="66"/>
      <c r="C40" s="112"/>
      <c r="D40" s="235"/>
      <c r="E40" s="235"/>
      <c r="F40" s="235"/>
      <c r="G40" s="235"/>
      <c r="H40" s="235"/>
      <c r="I40" s="235"/>
      <c r="J40" s="235"/>
      <c r="K40" s="426"/>
      <c r="L40" s="36"/>
    </row>
    <row r="41" spans="1:12" s="118" customFormat="1" ht="14.25" customHeight="1">
      <c r="A41" s="258" t="s">
        <v>497</v>
      </c>
      <c r="B41" s="237"/>
      <c r="C41" s="115">
        <v>123618.05500000005</v>
      </c>
      <c r="D41" s="113">
        <v>167098.87500000012</v>
      </c>
      <c r="E41" s="113">
        <v>174168.09999999986</v>
      </c>
      <c r="F41" s="113">
        <v>191558.71599999967</v>
      </c>
      <c r="G41" s="113">
        <v>194165.77200000011</v>
      </c>
      <c r="H41" s="113">
        <v>194419.24011684814</v>
      </c>
      <c r="I41" s="113">
        <v>193691.06938155019</v>
      </c>
      <c r="J41" s="113"/>
      <c r="K41" s="410">
        <v>18.742345203048849</v>
      </c>
      <c r="L41" s="393" t="s">
        <v>770</v>
      </c>
    </row>
    <row r="42" spans="1:12" s="118" customFormat="1" ht="14.25" customHeight="1">
      <c r="A42" s="258"/>
      <c r="B42" s="237"/>
      <c r="C42" s="115"/>
      <c r="D42" s="113"/>
      <c r="E42" s="113"/>
      <c r="F42" s="113"/>
      <c r="G42" s="113"/>
      <c r="H42" s="113"/>
      <c r="I42" s="113"/>
      <c r="J42" s="113"/>
      <c r="K42" s="426"/>
      <c r="L42" s="393"/>
    </row>
    <row r="43" spans="1:12" s="118" customFormat="1" ht="14.25" customHeight="1">
      <c r="A43" s="35" t="s">
        <v>4</v>
      </c>
      <c r="B43" s="66"/>
      <c r="C43" s="112">
        <v>6461</v>
      </c>
      <c r="D43" s="235">
        <v>20861.900000000001</v>
      </c>
      <c r="E43" s="235">
        <v>32618.9</v>
      </c>
      <c r="F43" s="235">
        <v>36255.419000000002</v>
      </c>
      <c r="G43" s="235">
        <v>31933.41</v>
      </c>
      <c r="H43" s="235">
        <v>31916.978999999999</v>
      </c>
      <c r="I43" s="235">
        <v>28402.29</v>
      </c>
      <c r="J43" s="235"/>
      <c r="K43" s="410">
        <v>2.7483224984858716</v>
      </c>
      <c r="L43" s="36" t="s">
        <v>4</v>
      </c>
    </row>
    <row r="44" spans="1:12" s="118" customFormat="1" ht="14.25" customHeight="1">
      <c r="A44" s="35" t="s">
        <v>67</v>
      </c>
      <c r="B44" s="66"/>
      <c r="C44" s="112">
        <v>26561.285</v>
      </c>
      <c r="D44" s="235">
        <v>34510.213000000003</v>
      </c>
      <c r="E44" s="235">
        <v>32186.6</v>
      </c>
      <c r="F44" s="235">
        <v>31585.268</v>
      </c>
      <c r="G44" s="235">
        <v>28725.812000000002</v>
      </c>
      <c r="H44" s="235">
        <v>29551.439999999999</v>
      </c>
      <c r="I44" s="235">
        <v>26451.385999999999</v>
      </c>
      <c r="J44" s="235"/>
      <c r="K44" s="426">
        <v>2.5595449965454971</v>
      </c>
      <c r="L44" s="36" t="s">
        <v>26</v>
      </c>
    </row>
    <row r="45" spans="1:12" s="118" customFormat="1" ht="14.25" customHeight="1">
      <c r="A45" s="35" t="s">
        <v>269</v>
      </c>
      <c r="B45" s="66"/>
      <c r="C45" s="112">
        <v>1665</v>
      </c>
      <c r="D45" s="235">
        <v>11734.3</v>
      </c>
      <c r="E45" s="235">
        <v>7106.3</v>
      </c>
      <c r="F45" s="235">
        <v>11033.423000000001</v>
      </c>
      <c r="G45" s="235">
        <v>17568.254000000001</v>
      </c>
      <c r="H45" s="235">
        <v>18852.437000000002</v>
      </c>
      <c r="I45" s="235">
        <v>18200.598999999998</v>
      </c>
      <c r="J45" s="235"/>
      <c r="K45" s="426">
        <v>1.761164882043647</v>
      </c>
      <c r="L45" s="36" t="s">
        <v>270</v>
      </c>
    </row>
    <row r="46" spans="1:12" s="118" customFormat="1" ht="14.25" customHeight="1">
      <c r="A46" s="35" t="s">
        <v>72</v>
      </c>
      <c r="B46" s="66"/>
      <c r="C46" s="112">
        <v>9894</v>
      </c>
      <c r="D46" s="235">
        <v>18476.8</v>
      </c>
      <c r="E46" s="235">
        <v>15006.7</v>
      </c>
      <c r="F46" s="235">
        <v>15453.772999999999</v>
      </c>
      <c r="G46" s="235">
        <v>17136.259999999998</v>
      </c>
      <c r="H46" s="235">
        <v>17614.64</v>
      </c>
      <c r="I46" s="235">
        <v>17599.331999999999</v>
      </c>
      <c r="J46" s="235"/>
      <c r="K46" s="426">
        <v>1.7029838120067906</v>
      </c>
      <c r="L46" s="36" t="s">
        <v>98</v>
      </c>
    </row>
    <row r="47" spans="1:12" s="118" customFormat="1" ht="14.25" customHeight="1">
      <c r="A47" s="35" t="s">
        <v>56</v>
      </c>
      <c r="B47" s="66"/>
      <c r="C47" s="112">
        <v>101.22799999999999</v>
      </c>
      <c r="D47" s="235">
        <v>1263</v>
      </c>
      <c r="E47" s="235">
        <v>4399.8</v>
      </c>
      <c r="F47" s="235">
        <v>7881.8149999999996</v>
      </c>
      <c r="G47" s="235">
        <v>7515</v>
      </c>
      <c r="H47" s="235">
        <v>3665.4070000000002</v>
      </c>
      <c r="I47" s="235">
        <v>11914.287</v>
      </c>
      <c r="J47" s="235"/>
      <c r="K47" s="426">
        <v>1.1528754553072214</v>
      </c>
      <c r="L47" s="36" t="s">
        <v>57</v>
      </c>
    </row>
    <row r="48" spans="1:12" s="118" customFormat="1" ht="14.25" customHeight="1"/>
    <row r="49" spans="1:20" s="118" customFormat="1" ht="14.25" customHeight="1"/>
    <row r="50" spans="1:20" s="118" customFormat="1" ht="14.25" customHeight="1">
      <c r="A50" s="66"/>
      <c r="B50" s="66"/>
      <c r="C50" s="112"/>
      <c r="D50" s="112"/>
      <c r="E50" s="112"/>
      <c r="F50" s="112"/>
      <c r="G50" s="112"/>
      <c r="H50" s="112"/>
      <c r="I50" s="112"/>
      <c r="J50" s="112"/>
      <c r="K50" s="450"/>
      <c r="L50" s="67"/>
    </row>
    <row r="51" spans="1:20" s="20" customFormat="1" ht="12" customHeight="1">
      <c r="A51" s="552" t="s">
        <v>1</v>
      </c>
      <c r="B51" s="74" t="s">
        <v>2</v>
      </c>
      <c r="E51" s="22"/>
      <c r="F51" s="22"/>
      <c r="G51" s="22"/>
      <c r="H51" s="22"/>
      <c r="I51" s="22"/>
      <c r="J51" s="22"/>
      <c r="K51" s="181"/>
      <c r="L51" s="56" t="s">
        <v>3</v>
      </c>
      <c r="O51" s="24"/>
      <c r="P51" s="24"/>
      <c r="Q51" s="24"/>
      <c r="R51" s="24"/>
      <c r="S51" s="24"/>
      <c r="T51" s="24"/>
    </row>
    <row r="52" spans="1:20" s="20" customFormat="1" ht="12" customHeight="1">
      <c r="A52" s="553"/>
      <c r="B52" s="57" t="s">
        <v>611</v>
      </c>
      <c r="E52" s="22"/>
      <c r="F52" s="22"/>
      <c r="G52" s="22"/>
      <c r="H52" s="22"/>
      <c r="I52" s="22"/>
      <c r="J52" s="22"/>
      <c r="K52" s="181"/>
      <c r="L52" s="19"/>
      <c r="O52" s="24"/>
      <c r="P52" s="24"/>
      <c r="Q52" s="24"/>
      <c r="R52" s="24"/>
      <c r="S52" s="24"/>
      <c r="T52" s="24"/>
    </row>
    <row r="53" spans="1:20" s="20" customFormat="1" ht="12" customHeight="1">
      <c r="A53" s="553"/>
      <c r="B53" s="57" t="s">
        <v>73</v>
      </c>
      <c r="E53" s="22"/>
      <c r="F53" s="22"/>
      <c r="G53" s="22"/>
      <c r="H53" s="22"/>
      <c r="I53" s="22"/>
      <c r="J53" s="22"/>
      <c r="K53" s="181"/>
      <c r="L53" s="19"/>
      <c r="O53" s="24"/>
      <c r="P53" s="24"/>
      <c r="Q53" s="24"/>
      <c r="R53" s="24"/>
      <c r="S53" s="24"/>
      <c r="T53" s="24"/>
    </row>
    <row r="54" spans="1:20" s="20" customFormat="1" ht="12" customHeight="1">
      <c r="A54" s="553"/>
      <c r="B54" s="244" t="s">
        <v>1029</v>
      </c>
      <c r="E54" s="22"/>
      <c r="F54" s="22"/>
      <c r="G54" s="22"/>
      <c r="H54" s="22"/>
      <c r="I54" s="22"/>
      <c r="J54" s="22"/>
      <c r="K54" s="181"/>
      <c r="L54" s="19"/>
      <c r="O54" s="24"/>
      <c r="P54" s="24"/>
      <c r="Q54" s="24"/>
      <c r="R54" s="24"/>
      <c r="S54" s="24"/>
      <c r="T54" s="24"/>
    </row>
    <row r="55" spans="1:20" s="20" customFormat="1" ht="23" customHeight="1">
      <c r="A55" s="1"/>
      <c r="B55" s="1"/>
      <c r="C55" s="1"/>
      <c r="D55" s="1"/>
      <c r="E55" s="25"/>
      <c r="F55" s="25"/>
      <c r="G55" s="25"/>
      <c r="H55" s="25"/>
      <c r="I55" s="25"/>
      <c r="J55" s="25"/>
      <c r="K55" s="25"/>
      <c r="L55" s="109" t="s">
        <v>609</v>
      </c>
      <c r="O55" s="24"/>
      <c r="P55" s="24"/>
      <c r="Q55" s="24"/>
      <c r="R55" s="24"/>
      <c r="S55" s="24"/>
      <c r="T55" s="24"/>
    </row>
    <row r="56" spans="1:20" s="20" customFormat="1" ht="12" customHeight="1">
      <c r="A56" s="182"/>
      <c r="B56" s="183"/>
      <c r="C56" s="183"/>
      <c r="D56" s="183"/>
      <c r="E56" s="3"/>
      <c r="F56" s="3"/>
      <c r="G56" s="3"/>
      <c r="H56" s="3"/>
      <c r="I56" s="3"/>
      <c r="J56" s="3"/>
      <c r="K56" s="168"/>
      <c r="L56" s="59" t="s">
        <v>988</v>
      </c>
      <c r="O56" s="24"/>
      <c r="P56" s="24"/>
      <c r="Q56" s="24"/>
      <c r="R56" s="24"/>
      <c r="S56" s="24"/>
      <c r="T56" s="24"/>
    </row>
    <row r="57" spans="1:20" s="20" customFormat="1" ht="18" customHeight="1">
      <c r="A57" s="559">
        <v>40</v>
      </c>
      <c r="B57" s="107" t="s">
        <v>495</v>
      </c>
      <c r="C57" s="5"/>
      <c r="D57" s="5"/>
      <c r="E57" s="5"/>
      <c r="F57" s="5"/>
      <c r="G57" s="5"/>
      <c r="H57" s="5"/>
      <c r="I57" s="5"/>
      <c r="J57" s="5"/>
      <c r="K57" s="185"/>
      <c r="L57" s="296" t="s">
        <v>12</v>
      </c>
      <c r="O57" s="24"/>
      <c r="P57" s="24"/>
      <c r="Q57" s="24"/>
      <c r="R57" s="24"/>
      <c r="S57" s="24"/>
      <c r="T57" s="24"/>
    </row>
    <row r="58" spans="1:20" s="20" customFormat="1" ht="18" customHeight="1">
      <c r="A58" s="560"/>
      <c r="B58" s="360" t="s">
        <v>496</v>
      </c>
      <c r="C58" s="187"/>
      <c r="D58" s="187"/>
      <c r="E58" s="187"/>
      <c r="F58" s="187"/>
      <c r="G58" s="187"/>
      <c r="H58" s="187"/>
      <c r="I58" s="187"/>
      <c r="J58" s="187"/>
      <c r="K58" s="188"/>
      <c r="L58" s="443" t="s">
        <v>13</v>
      </c>
      <c r="O58" s="24"/>
      <c r="P58" s="24"/>
      <c r="Q58" s="24"/>
      <c r="R58" s="24"/>
      <c r="S58" s="24"/>
      <c r="T58" s="24"/>
    </row>
    <row r="59" spans="1:20" s="118" customFormat="1" ht="14.25" customHeight="1">
      <c r="K59" s="448"/>
      <c r="L59" s="67"/>
    </row>
    <row r="60" spans="1:20" s="118" customFormat="1" ht="14.25" customHeight="1">
      <c r="K60" s="448"/>
      <c r="L60" s="67"/>
    </row>
    <row r="61" spans="1:20" s="118" customFormat="1" ht="14.25" customHeight="1">
      <c r="K61" s="448"/>
      <c r="L61" s="67"/>
    </row>
    <row r="62" spans="1:20" s="118" customFormat="1" ht="14.25" customHeight="1">
      <c r="A62" s="604" t="s">
        <v>919</v>
      </c>
      <c r="B62" s="604"/>
      <c r="C62" s="2"/>
      <c r="D62" s="2"/>
      <c r="E62" s="2"/>
      <c r="F62" s="2"/>
      <c r="G62" s="2"/>
      <c r="H62" s="2"/>
      <c r="I62" s="2"/>
      <c r="J62" s="2"/>
      <c r="K62" s="171"/>
      <c r="L62" s="435" t="s">
        <v>920</v>
      </c>
    </row>
    <row r="63" spans="1:20" s="118" customFormat="1" ht="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171"/>
      <c r="L63" s="7"/>
    </row>
    <row r="64" spans="1:20" s="118" customFormat="1" ht="18.75" customHeight="1">
      <c r="A64" s="34" t="s">
        <v>0</v>
      </c>
      <c r="B64" s="2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110"/>
      <c r="K64" s="408" t="s">
        <v>211</v>
      </c>
      <c r="L64" s="248" t="s">
        <v>0</v>
      </c>
    </row>
    <row r="65" spans="1:12" s="118" customFormat="1" ht="14.25" customHeight="1">
      <c r="C65" s="67"/>
      <c r="K65" s="454"/>
      <c r="L65" s="67"/>
    </row>
    <row r="66" spans="1:12" s="118" customFormat="1" ht="14.25" customHeight="1">
      <c r="A66" s="35" t="s">
        <v>399</v>
      </c>
      <c r="B66" s="66"/>
      <c r="C66" s="112">
        <v>2270</v>
      </c>
      <c r="D66" s="235">
        <v>4609.8</v>
      </c>
      <c r="E66" s="235">
        <v>6634.7</v>
      </c>
      <c r="F66" s="235">
        <v>9935.0519999999997</v>
      </c>
      <c r="G66" s="235">
        <v>12009.243</v>
      </c>
      <c r="H66" s="235">
        <v>11843.54</v>
      </c>
      <c r="I66" s="235">
        <v>11234.949000000001</v>
      </c>
      <c r="J66" s="235"/>
      <c r="K66" s="426">
        <v>1.087139913930931</v>
      </c>
      <c r="L66" s="36" t="s">
        <v>400</v>
      </c>
    </row>
    <row r="67" spans="1:12" s="118" customFormat="1" ht="14.25" customHeight="1">
      <c r="A67" s="35" t="s">
        <v>100</v>
      </c>
      <c r="B67" s="66"/>
      <c r="C67" s="112">
        <v>5969</v>
      </c>
      <c r="D67" s="235">
        <v>7753.3</v>
      </c>
      <c r="E67" s="235">
        <v>9974.9</v>
      </c>
      <c r="F67" s="235">
        <v>7677.3819999999996</v>
      </c>
      <c r="G67" s="235">
        <v>8356.4339999999993</v>
      </c>
      <c r="H67" s="235">
        <v>8441.4670000000006</v>
      </c>
      <c r="I67" s="235">
        <v>8663.3330000000005</v>
      </c>
      <c r="J67" s="235"/>
      <c r="K67" s="426">
        <v>0.83829976370831727</v>
      </c>
      <c r="L67" s="36" t="s">
        <v>100</v>
      </c>
    </row>
    <row r="68" spans="1:12" s="118" customFormat="1" ht="14.25" customHeight="1">
      <c r="A68" s="35" t="s">
        <v>295</v>
      </c>
      <c r="B68" s="66"/>
      <c r="C68" s="112">
        <v>6682</v>
      </c>
      <c r="D68" s="235">
        <v>11107.6</v>
      </c>
      <c r="E68" s="235">
        <v>6238.7</v>
      </c>
      <c r="F68" s="235">
        <v>7346.3620000000001</v>
      </c>
      <c r="G68" s="235">
        <v>4032.3229999999999</v>
      </c>
      <c r="H68" s="235">
        <v>4451.0190000000002</v>
      </c>
      <c r="I68" s="235">
        <v>5975.7250000000004</v>
      </c>
      <c r="J68" s="235"/>
      <c r="K68" s="426">
        <v>0.5782357500843941</v>
      </c>
      <c r="L68" s="36" t="s">
        <v>296</v>
      </c>
    </row>
    <row r="69" spans="1:12" s="118" customFormat="1" ht="14.25" customHeight="1">
      <c r="A69" s="35" t="s">
        <v>718</v>
      </c>
      <c r="B69" s="66"/>
      <c r="C69" s="112">
        <v>614.58600000000001</v>
      </c>
      <c r="D69" s="235">
        <v>1153.5999999999999</v>
      </c>
      <c r="E69" s="235">
        <v>1390.1</v>
      </c>
      <c r="F69" s="235">
        <v>1993.625</v>
      </c>
      <c r="G69" s="235">
        <v>2546.3910000000001</v>
      </c>
      <c r="H69" s="235">
        <v>4168.2510000000002</v>
      </c>
      <c r="I69" s="235">
        <v>4335.6639999999998</v>
      </c>
      <c r="J69" s="235"/>
      <c r="K69" s="426">
        <v>0.41953669640987562</v>
      </c>
      <c r="L69" s="36" t="s">
        <v>718</v>
      </c>
    </row>
    <row r="70" spans="1:12" s="118" customFormat="1" ht="14.25" customHeight="1">
      <c r="A70" s="35" t="s">
        <v>5</v>
      </c>
      <c r="B70" s="66"/>
      <c r="C70" s="112">
        <v>1522</v>
      </c>
      <c r="D70" s="235">
        <v>3090.7</v>
      </c>
      <c r="E70" s="235">
        <v>4189.3999999999996</v>
      </c>
      <c r="F70" s="235">
        <v>4663.692</v>
      </c>
      <c r="G70" s="235">
        <v>4217.893</v>
      </c>
      <c r="H70" s="235">
        <v>4402.1949999999997</v>
      </c>
      <c r="I70" s="235">
        <v>4108.625</v>
      </c>
      <c r="J70" s="235"/>
      <c r="K70" s="426">
        <v>0.39756746816335986</v>
      </c>
      <c r="L70" s="36" t="s">
        <v>6</v>
      </c>
    </row>
    <row r="71" spans="1:12" s="118" customFormat="1" ht="14.25" customHeight="1">
      <c r="A71" s="35" t="s">
        <v>505</v>
      </c>
      <c r="B71" s="66"/>
      <c r="C71" s="112">
        <v>3725</v>
      </c>
      <c r="D71" s="235">
        <v>2930.9</v>
      </c>
      <c r="E71" s="235">
        <v>1776</v>
      </c>
      <c r="F71" s="235">
        <v>2161.9450000000002</v>
      </c>
      <c r="G71" s="235">
        <v>2505.7559999999999</v>
      </c>
      <c r="H71" s="235">
        <v>6515.527</v>
      </c>
      <c r="I71" s="235">
        <v>3962.26</v>
      </c>
      <c r="J71" s="235"/>
      <c r="K71" s="426">
        <v>0.3834045882515329</v>
      </c>
      <c r="L71" s="36" t="s">
        <v>506</v>
      </c>
    </row>
    <row r="72" spans="1:12" s="118" customFormat="1" ht="14.25" customHeight="1">
      <c r="A72" s="35" t="s">
        <v>500</v>
      </c>
      <c r="B72" s="66"/>
      <c r="C72" s="112">
        <v>1191</v>
      </c>
      <c r="D72" s="235">
        <v>4244.8999999999996</v>
      </c>
      <c r="E72" s="235">
        <v>3063.3</v>
      </c>
      <c r="F72" s="235">
        <v>4494.5649999999996</v>
      </c>
      <c r="G72" s="235">
        <v>2629.8119999999999</v>
      </c>
      <c r="H72" s="235">
        <v>3946.0650000000001</v>
      </c>
      <c r="I72" s="235">
        <v>3661.5189999999998</v>
      </c>
      <c r="J72" s="235"/>
      <c r="K72" s="426">
        <v>0.35430365109058071</v>
      </c>
      <c r="L72" s="36" t="s">
        <v>502</v>
      </c>
    </row>
    <row r="73" spans="1:12" s="118" customFormat="1" ht="14.25" customHeight="1">
      <c r="A73" s="35" t="s">
        <v>8</v>
      </c>
      <c r="B73" s="66"/>
      <c r="C73" s="112">
        <v>1092</v>
      </c>
      <c r="D73" s="235">
        <v>2064.6</v>
      </c>
      <c r="E73" s="235">
        <v>1886.1</v>
      </c>
      <c r="F73" s="235">
        <v>2185.6260000000002</v>
      </c>
      <c r="G73" s="235">
        <v>3302.6579999999999</v>
      </c>
      <c r="H73" s="235">
        <v>3192.3969999999999</v>
      </c>
      <c r="I73" s="235">
        <v>3560.422</v>
      </c>
      <c r="J73" s="235"/>
      <c r="K73" s="426">
        <v>0.34452108920456992</v>
      </c>
      <c r="L73" s="36" t="s">
        <v>9</v>
      </c>
    </row>
    <row r="74" spans="1:12" s="118" customFormat="1" ht="14.25" customHeight="1">
      <c r="A74" s="35" t="s">
        <v>106</v>
      </c>
      <c r="B74" s="66"/>
      <c r="C74" s="112">
        <v>936.54600000000005</v>
      </c>
      <c r="D74" s="235">
        <v>254.8</v>
      </c>
      <c r="E74" s="235">
        <v>2386.8000000000002</v>
      </c>
      <c r="F74" s="235">
        <v>4023.2449999999999</v>
      </c>
      <c r="G74" s="235">
        <v>5572.884</v>
      </c>
      <c r="H74" s="235">
        <v>3294.7139999999999</v>
      </c>
      <c r="I74" s="235">
        <v>3397.0619999999999</v>
      </c>
      <c r="J74" s="235"/>
      <c r="K74" s="426">
        <v>0.32871370313279008</v>
      </c>
      <c r="L74" s="36" t="s">
        <v>280</v>
      </c>
    </row>
    <row r="75" spans="1:12" s="118" customFormat="1" ht="14.25" customHeight="1">
      <c r="A75" s="35" t="s">
        <v>108</v>
      </c>
      <c r="B75" s="66"/>
      <c r="C75" s="112">
        <v>524</v>
      </c>
      <c r="D75" s="235">
        <v>1062.8</v>
      </c>
      <c r="E75" s="235">
        <v>2579.1</v>
      </c>
      <c r="F75" s="235">
        <v>2314.8939999999998</v>
      </c>
      <c r="G75" s="235">
        <v>2816.0740000000001</v>
      </c>
      <c r="H75" s="235">
        <v>2744.4029999999998</v>
      </c>
      <c r="I75" s="235">
        <v>3160.6529999999998</v>
      </c>
      <c r="J75" s="235"/>
      <c r="K75" s="426">
        <v>0.3058377951146497</v>
      </c>
      <c r="L75" s="36" t="s">
        <v>95</v>
      </c>
    </row>
    <row r="76" spans="1:12" s="118" customFormat="1" ht="14.25" customHeight="1">
      <c r="A76" s="35" t="s">
        <v>503</v>
      </c>
      <c r="B76" s="66"/>
      <c r="C76" s="112">
        <v>1843</v>
      </c>
      <c r="D76" s="235">
        <v>1985.4</v>
      </c>
      <c r="E76" s="235">
        <v>2934.4</v>
      </c>
      <c r="F76" s="235">
        <v>3705.3739999999998</v>
      </c>
      <c r="G76" s="235">
        <v>4277.5420000000004</v>
      </c>
      <c r="H76" s="235">
        <v>3497.5450000000001</v>
      </c>
      <c r="I76" s="235">
        <v>3141.788</v>
      </c>
      <c r="J76" s="235"/>
      <c r="K76" s="426">
        <v>0.30401234005683803</v>
      </c>
      <c r="L76" s="36" t="s">
        <v>504</v>
      </c>
    </row>
    <row r="77" spans="1:12" s="118" customFormat="1" ht="14.25" customHeight="1">
      <c r="A77" s="35" t="s">
        <v>7</v>
      </c>
      <c r="B77" s="66"/>
      <c r="C77" s="112">
        <v>1722</v>
      </c>
      <c r="D77" s="235">
        <v>1511.3</v>
      </c>
      <c r="E77" s="235">
        <v>1891</v>
      </c>
      <c r="F77" s="235">
        <v>2511.0540000000001</v>
      </c>
      <c r="G77" s="235">
        <v>3406.9479999999999</v>
      </c>
      <c r="H77" s="235">
        <v>3568.4580000000001</v>
      </c>
      <c r="I77" s="235">
        <v>3111.2420000000002</v>
      </c>
      <c r="J77" s="235"/>
      <c r="K77" s="426">
        <v>0.30105658335416546</v>
      </c>
      <c r="L77" s="36" t="s">
        <v>7</v>
      </c>
    </row>
    <row r="78" spans="1:12" s="118" customFormat="1" ht="14.25" customHeight="1">
      <c r="A78" s="35" t="s">
        <v>275</v>
      </c>
      <c r="B78" s="66"/>
      <c r="C78" s="112">
        <v>5200</v>
      </c>
      <c r="D78" s="235">
        <v>9425.2999999999993</v>
      </c>
      <c r="E78" s="235">
        <v>7294.9</v>
      </c>
      <c r="F78" s="235">
        <v>8098.3410000000003</v>
      </c>
      <c r="G78" s="235">
        <v>8177.33</v>
      </c>
      <c r="H78" s="235">
        <v>3826.8969999999999</v>
      </c>
      <c r="I78" s="235">
        <v>2775.79</v>
      </c>
      <c r="J78" s="235"/>
      <c r="K78" s="426">
        <v>0.2685968669453096</v>
      </c>
      <c r="L78" s="36" t="s">
        <v>276</v>
      </c>
    </row>
    <row r="79" spans="1:12" s="118" customFormat="1" ht="14.25" customHeight="1">
      <c r="A79" s="35" t="s">
        <v>507</v>
      </c>
      <c r="B79" s="66"/>
      <c r="C79" s="451">
        <v>1289</v>
      </c>
      <c r="D79" s="235">
        <v>1883.9</v>
      </c>
      <c r="E79" s="235">
        <v>1317.6</v>
      </c>
      <c r="F79" s="235">
        <v>1568.521</v>
      </c>
      <c r="G79" s="235">
        <v>1646.903</v>
      </c>
      <c r="H79" s="235">
        <v>1952.432</v>
      </c>
      <c r="I79" s="235">
        <v>1891.836</v>
      </c>
      <c r="J79" s="235"/>
      <c r="K79" s="426">
        <v>0.18306183910682966</v>
      </c>
      <c r="L79" s="36" t="s">
        <v>508</v>
      </c>
    </row>
    <row r="80" spans="1:12" s="118" customFormat="1" ht="14.25" customHeight="1">
      <c r="A80" s="35" t="s">
        <v>10</v>
      </c>
      <c r="B80" s="66"/>
      <c r="C80" s="112">
        <v>391</v>
      </c>
      <c r="D80" s="235">
        <v>568.70000000000005</v>
      </c>
      <c r="E80" s="235">
        <v>1542.5</v>
      </c>
      <c r="F80" s="235">
        <v>1691.306</v>
      </c>
      <c r="G80" s="235">
        <v>2025.61</v>
      </c>
      <c r="H80" s="235">
        <v>2098.0250000000001</v>
      </c>
      <c r="I80" s="235">
        <v>1698.6849999999999</v>
      </c>
      <c r="J80" s="235"/>
      <c r="K80" s="426">
        <v>0.16437175324033634</v>
      </c>
      <c r="L80" s="36" t="s">
        <v>11</v>
      </c>
    </row>
    <row r="81" spans="1:12" s="118" customFormat="1" ht="14.25" customHeight="1">
      <c r="A81" s="35" t="s">
        <v>518</v>
      </c>
      <c r="B81" s="66"/>
      <c r="C81" s="112" t="s">
        <v>250</v>
      </c>
      <c r="D81" s="235">
        <v>1709</v>
      </c>
      <c r="E81" s="235">
        <v>867.7</v>
      </c>
      <c r="F81" s="235">
        <v>1073.7059999999999</v>
      </c>
      <c r="G81" s="235">
        <v>1058.3520000000001</v>
      </c>
      <c r="H81" s="235">
        <v>2109.3119999999999</v>
      </c>
      <c r="I81" s="235">
        <v>1686.326</v>
      </c>
      <c r="J81" s="235"/>
      <c r="K81" s="426">
        <v>0.16317584552448713</v>
      </c>
      <c r="L81" s="36" t="s">
        <v>518</v>
      </c>
    </row>
    <row r="82" spans="1:12" s="118" customFormat="1" ht="14.25" customHeight="1">
      <c r="A82" s="35" t="s">
        <v>266</v>
      </c>
      <c r="B82" s="66"/>
      <c r="C82" s="112">
        <v>4470.848</v>
      </c>
      <c r="D82" s="235">
        <v>1339.6</v>
      </c>
      <c r="E82" s="235">
        <v>1508.5</v>
      </c>
      <c r="F82" s="235">
        <v>1075.1089999999999</v>
      </c>
      <c r="G82" s="235">
        <v>748.76499999999999</v>
      </c>
      <c r="H82" s="235">
        <v>1210.1389999999999</v>
      </c>
      <c r="I82" s="235">
        <v>1656.23</v>
      </c>
      <c r="J82" s="235"/>
      <c r="K82" s="426">
        <v>0.16026363267424051</v>
      </c>
      <c r="L82" s="36" t="s">
        <v>890</v>
      </c>
    </row>
    <row r="83" spans="1:12" s="118" customFormat="1" ht="14.25" customHeight="1">
      <c r="A83" s="35" t="s">
        <v>663</v>
      </c>
      <c r="B83" s="66"/>
      <c r="C83" s="112" t="s">
        <v>250</v>
      </c>
      <c r="D83" s="235">
        <v>1270.4000000000001</v>
      </c>
      <c r="E83" s="235">
        <v>1447.8</v>
      </c>
      <c r="F83" s="235">
        <v>1177.5630000000001</v>
      </c>
      <c r="G83" s="235">
        <v>1422.133</v>
      </c>
      <c r="H83" s="235">
        <v>1403.0740000000001</v>
      </c>
      <c r="I83" s="235">
        <v>1380.184</v>
      </c>
      <c r="J83" s="235"/>
      <c r="K83" s="426">
        <v>0.13355228537030725</v>
      </c>
      <c r="L83" s="36" t="s">
        <v>663</v>
      </c>
    </row>
    <row r="84" spans="1:12" s="118" customFormat="1" ht="14.25" customHeight="1">
      <c r="A84" s="35" t="s">
        <v>301</v>
      </c>
      <c r="B84" s="66"/>
      <c r="C84" s="112">
        <v>39493.562000000034</v>
      </c>
      <c r="D84" s="235">
        <v>22286.062000000093</v>
      </c>
      <c r="E84" s="235">
        <v>23926.299999999872</v>
      </c>
      <c r="F84" s="235">
        <v>21651.655999999668</v>
      </c>
      <c r="G84" s="235">
        <v>20533.985000000161</v>
      </c>
      <c r="H84" s="235">
        <v>20152.877116848133</v>
      </c>
      <c r="I84" s="235">
        <v>21720.882381550153</v>
      </c>
      <c r="J84" s="235"/>
      <c r="K84" s="426">
        <v>2.101801993296303</v>
      </c>
      <c r="L84" s="36" t="s">
        <v>302</v>
      </c>
    </row>
    <row r="85" spans="1:12" s="118" customFormat="1" ht="5.25" customHeight="1">
      <c r="A85" s="414"/>
      <c r="B85" s="401"/>
      <c r="C85" s="402"/>
      <c r="D85" s="402"/>
      <c r="E85" s="402"/>
      <c r="F85" s="402"/>
      <c r="G85" s="402"/>
      <c r="H85" s="402"/>
      <c r="I85" s="402"/>
      <c r="J85" s="418"/>
      <c r="K85" s="412"/>
      <c r="L85" s="416"/>
    </row>
    <row r="86" spans="1:12" s="118" customFormat="1" ht="5.25" customHeight="1">
      <c r="A86" s="415"/>
      <c r="B86" s="404"/>
      <c r="C86" s="405"/>
      <c r="D86" s="405"/>
      <c r="E86" s="405"/>
      <c r="F86" s="405"/>
      <c r="G86" s="405"/>
      <c r="H86" s="405"/>
      <c r="I86" s="405"/>
      <c r="J86" s="419"/>
      <c r="K86" s="413"/>
      <c r="L86" s="417"/>
    </row>
    <row r="87" spans="1:12" s="118" customFormat="1" ht="14.25" customHeight="1">
      <c r="A87" s="258" t="s">
        <v>205</v>
      </c>
      <c r="B87" s="237"/>
      <c r="C87" s="115">
        <v>735149.11599999981</v>
      </c>
      <c r="D87" s="113">
        <v>840970.07900000003</v>
      </c>
      <c r="E87" s="113">
        <v>915993.4</v>
      </c>
      <c r="F87" s="113">
        <v>920920.41399999999</v>
      </c>
      <c r="G87" s="113">
        <v>943711.96100000001</v>
      </c>
      <c r="H87" s="113">
        <v>963006.68</v>
      </c>
      <c r="I87" s="113">
        <v>1033440.9449999999</v>
      </c>
      <c r="J87" s="113"/>
      <c r="K87" s="426">
        <v>100</v>
      </c>
      <c r="L87" s="246" t="s">
        <v>206</v>
      </c>
    </row>
    <row r="88" spans="1:12" s="118" customFormat="1" ht="14.25" customHeight="1"/>
    <row r="89" spans="1:12" s="118" customFormat="1" ht="14.25" customHeight="1">
      <c r="A89" s="66"/>
      <c r="B89" s="66"/>
      <c r="C89" s="112"/>
      <c r="D89" s="112"/>
      <c r="K89" s="452"/>
      <c r="L89" s="67"/>
    </row>
    <row r="90" spans="1:12" s="118" customFormat="1" ht="14.25" customHeight="1">
      <c r="A90" s="66"/>
      <c r="B90" s="66"/>
      <c r="C90" s="112"/>
      <c r="D90" s="112"/>
      <c r="K90" s="452"/>
      <c r="L90" s="67"/>
    </row>
    <row r="91" spans="1:12" s="118" customFormat="1" ht="14.25" customHeight="1">
      <c r="A91" s="66"/>
      <c r="B91" s="66"/>
      <c r="C91" s="112"/>
      <c r="D91" s="112"/>
      <c r="K91" s="452"/>
      <c r="L91" s="67"/>
    </row>
    <row r="92" spans="1:12" s="118" customFormat="1" ht="14.25" customHeight="1">
      <c r="A92" s="66"/>
      <c r="B92" s="66"/>
      <c r="C92" s="112"/>
      <c r="D92" s="112"/>
      <c r="K92" s="452"/>
      <c r="L92" s="67"/>
    </row>
    <row r="93" spans="1:12" s="118" customFormat="1" ht="14.25" customHeight="1">
      <c r="K93" s="448"/>
      <c r="L93" s="67"/>
    </row>
    <row r="94" spans="1:12" s="118" customFormat="1" ht="14.25" customHeight="1">
      <c r="K94" s="448"/>
      <c r="L94" s="67"/>
    </row>
    <row r="95" spans="1:12" s="118" customFormat="1" ht="14.25" customHeight="1">
      <c r="K95" s="448"/>
      <c r="L95" s="67"/>
    </row>
    <row r="96" spans="1:12" s="118" customFormat="1" ht="14.25" customHeight="1">
      <c r="K96" s="448"/>
      <c r="L96" s="67"/>
    </row>
    <row r="97" spans="1:12" s="118" customFormat="1" ht="14.25" customHeight="1">
      <c r="K97" s="448"/>
      <c r="L97" s="67"/>
    </row>
    <row r="98" spans="1:12" s="118" customFormat="1" ht="14.25" customHeight="1">
      <c r="K98" s="448"/>
      <c r="L98" s="67"/>
    </row>
    <row r="99" spans="1:12" s="118" customFormat="1" ht="14.25" customHeight="1">
      <c r="K99" s="448"/>
      <c r="L99" s="67"/>
    </row>
    <row r="100" spans="1:12" s="118" customFormat="1" ht="14.25" customHeight="1">
      <c r="K100" s="448"/>
      <c r="L100" s="67"/>
    </row>
    <row r="101" spans="1:12" s="118" customFormat="1" ht="14.25" customHeight="1">
      <c r="K101" s="448"/>
      <c r="L101" s="67"/>
    </row>
    <row r="102" spans="1:12" s="118" customFormat="1" ht="14.25" customHeight="1">
      <c r="K102" s="448"/>
      <c r="L102" s="67"/>
    </row>
    <row r="103" spans="1:12" s="118" customFormat="1" ht="14.25" customHeight="1">
      <c r="K103" s="448"/>
      <c r="L103" s="67"/>
    </row>
    <row r="104" spans="1:12" s="118" customFormat="1" ht="14.25" customHeight="1">
      <c r="K104" s="448"/>
      <c r="L104" s="67"/>
    </row>
    <row r="105" spans="1:12" s="118" customFormat="1" ht="18" customHeight="1">
      <c r="K105" s="448"/>
      <c r="L105" s="67"/>
    </row>
    <row r="106" spans="1:12" ht="12" customHeight="1">
      <c r="A106" s="552"/>
      <c r="B106" s="57" t="s">
        <v>611</v>
      </c>
    </row>
    <row r="107" spans="1:12" ht="12" customHeight="1">
      <c r="A107" s="553"/>
      <c r="B107" s="57" t="s">
        <v>73</v>
      </c>
    </row>
    <row r="108" spans="1:12" ht="12" customHeight="1">
      <c r="A108" s="553"/>
      <c r="B108" s="244" t="s">
        <v>1029</v>
      </c>
    </row>
    <row r="109" spans="1:12" ht="12" customHeight="1">
      <c r="A109" s="553"/>
    </row>
  </sheetData>
  <mergeCells count="6">
    <mergeCell ref="A57:A58"/>
    <mergeCell ref="A106:A109"/>
    <mergeCell ref="A3:A4"/>
    <mergeCell ref="A51:A54"/>
    <mergeCell ref="A8:B8"/>
    <mergeCell ref="A62:B62"/>
  </mergeCells>
  <hyperlinks>
    <hyperlink ref="L3" location="'Inhoudsopgave Zuivel in cijfers'!A1" display="Terug naar inhoudsopgave" xr:uid="{EC7FCB56-471D-429E-8A35-A010FB5FF524}"/>
    <hyperlink ref="L4" location="'Inhoudsopgave Zuivel in cijfers'!A1" display="Back to table of contents" xr:uid="{5A42310E-BD8E-4D8B-9942-F44E06322467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BBD25B"/>
  </sheetPr>
  <dimension ref="A1:AJ107"/>
  <sheetViews>
    <sheetView zoomScaleNormal="100" workbookViewId="0"/>
  </sheetViews>
  <sheetFormatPr baseColWidth="10" defaultColWidth="8.7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86" customWidth="1"/>
    <col min="12" max="12" width="30" style="7" customWidth="1"/>
    <col min="13" max="13" width="9.5" style="2"/>
    <col min="14" max="14" width="12.25" style="152" bestFit="1" customWidth="1"/>
    <col min="15" max="254" width="9.5" style="2"/>
    <col min="255" max="255" width="21.5" style="2" customWidth="1"/>
    <col min="256" max="256" width="9" style="2" customWidth="1"/>
    <col min="257" max="262" width="9.25" style="2" customWidth="1"/>
    <col min="263" max="263" width="1.75" style="2" customWidth="1"/>
    <col min="264" max="264" width="1" style="2" customWidth="1"/>
    <col min="265" max="265" width="5.75" style="2" customWidth="1"/>
    <col min="266" max="266" width="2.25" style="2" customWidth="1"/>
    <col min="267" max="267" width="11.75" style="2" customWidth="1"/>
    <col min="268" max="268" width="19" style="2" customWidth="1"/>
    <col min="269" max="269" width="9.5" style="2"/>
    <col min="270" max="270" width="12.25" style="2" bestFit="1" customWidth="1"/>
    <col min="271" max="510" width="9.5" style="2"/>
    <col min="511" max="511" width="21.5" style="2" customWidth="1"/>
    <col min="512" max="512" width="9" style="2" customWidth="1"/>
    <col min="513" max="518" width="9.25" style="2" customWidth="1"/>
    <col min="519" max="519" width="1.75" style="2" customWidth="1"/>
    <col min="520" max="520" width="1" style="2" customWidth="1"/>
    <col min="521" max="521" width="5.75" style="2" customWidth="1"/>
    <col min="522" max="522" width="2.25" style="2" customWidth="1"/>
    <col min="523" max="523" width="11.75" style="2" customWidth="1"/>
    <col min="524" max="524" width="19" style="2" customWidth="1"/>
    <col min="525" max="525" width="9.5" style="2"/>
    <col min="526" max="526" width="12.25" style="2" bestFit="1" customWidth="1"/>
    <col min="527" max="766" width="9.5" style="2"/>
    <col min="767" max="767" width="21.5" style="2" customWidth="1"/>
    <col min="768" max="768" width="9" style="2" customWidth="1"/>
    <col min="769" max="774" width="9.25" style="2" customWidth="1"/>
    <col min="775" max="775" width="1.75" style="2" customWidth="1"/>
    <col min="776" max="776" width="1" style="2" customWidth="1"/>
    <col min="777" max="777" width="5.75" style="2" customWidth="1"/>
    <col min="778" max="778" width="2.25" style="2" customWidth="1"/>
    <col min="779" max="779" width="11.75" style="2" customWidth="1"/>
    <col min="780" max="780" width="19" style="2" customWidth="1"/>
    <col min="781" max="781" width="9.5" style="2"/>
    <col min="782" max="782" width="12.25" style="2" bestFit="1" customWidth="1"/>
    <col min="783" max="1022" width="9.5" style="2"/>
    <col min="1023" max="1023" width="21.5" style="2" customWidth="1"/>
    <col min="1024" max="1024" width="9" style="2" customWidth="1"/>
    <col min="1025" max="1030" width="9.25" style="2" customWidth="1"/>
    <col min="1031" max="1031" width="1.75" style="2" customWidth="1"/>
    <col min="1032" max="1032" width="1" style="2" customWidth="1"/>
    <col min="1033" max="1033" width="5.75" style="2" customWidth="1"/>
    <col min="1034" max="1034" width="2.25" style="2" customWidth="1"/>
    <col min="1035" max="1035" width="11.75" style="2" customWidth="1"/>
    <col min="1036" max="1036" width="19" style="2" customWidth="1"/>
    <col min="1037" max="1037" width="9.5" style="2"/>
    <col min="1038" max="1038" width="12.25" style="2" bestFit="1" customWidth="1"/>
    <col min="1039" max="1278" width="9.5" style="2"/>
    <col min="1279" max="1279" width="21.5" style="2" customWidth="1"/>
    <col min="1280" max="1280" width="9" style="2" customWidth="1"/>
    <col min="1281" max="1286" width="9.25" style="2" customWidth="1"/>
    <col min="1287" max="1287" width="1.75" style="2" customWidth="1"/>
    <col min="1288" max="1288" width="1" style="2" customWidth="1"/>
    <col min="1289" max="1289" width="5.75" style="2" customWidth="1"/>
    <col min="1290" max="1290" width="2.25" style="2" customWidth="1"/>
    <col min="1291" max="1291" width="11.75" style="2" customWidth="1"/>
    <col min="1292" max="1292" width="19" style="2" customWidth="1"/>
    <col min="1293" max="1293" width="9.5" style="2"/>
    <col min="1294" max="1294" width="12.25" style="2" bestFit="1" customWidth="1"/>
    <col min="1295" max="1534" width="9.5" style="2"/>
    <col min="1535" max="1535" width="21.5" style="2" customWidth="1"/>
    <col min="1536" max="1536" width="9" style="2" customWidth="1"/>
    <col min="1537" max="1542" width="9.25" style="2" customWidth="1"/>
    <col min="1543" max="1543" width="1.75" style="2" customWidth="1"/>
    <col min="1544" max="1544" width="1" style="2" customWidth="1"/>
    <col min="1545" max="1545" width="5.75" style="2" customWidth="1"/>
    <col min="1546" max="1546" width="2.25" style="2" customWidth="1"/>
    <col min="1547" max="1547" width="11.75" style="2" customWidth="1"/>
    <col min="1548" max="1548" width="19" style="2" customWidth="1"/>
    <col min="1549" max="1549" width="9.5" style="2"/>
    <col min="1550" max="1550" width="12.25" style="2" bestFit="1" customWidth="1"/>
    <col min="1551" max="1790" width="9.5" style="2"/>
    <col min="1791" max="1791" width="21.5" style="2" customWidth="1"/>
    <col min="1792" max="1792" width="9" style="2" customWidth="1"/>
    <col min="1793" max="1798" width="9.25" style="2" customWidth="1"/>
    <col min="1799" max="1799" width="1.75" style="2" customWidth="1"/>
    <col min="1800" max="1800" width="1" style="2" customWidth="1"/>
    <col min="1801" max="1801" width="5.75" style="2" customWidth="1"/>
    <col min="1802" max="1802" width="2.25" style="2" customWidth="1"/>
    <col min="1803" max="1803" width="11.75" style="2" customWidth="1"/>
    <col min="1804" max="1804" width="19" style="2" customWidth="1"/>
    <col min="1805" max="1805" width="9.5" style="2"/>
    <col min="1806" max="1806" width="12.25" style="2" bestFit="1" customWidth="1"/>
    <col min="1807" max="2046" width="9.5" style="2"/>
    <col min="2047" max="2047" width="21.5" style="2" customWidth="1"/>
    <col min="2048" max="2048" width="9" style="2" customWidth="1"/>
    <col min="2049" max="2054" width="9.25" style="2" customWidth="1"/>
    <col min="2055" max="2055" width="1.75" style="2" customWidth="1"/>
    <col min="2056" max="2056" width="1" style="2" customWidth="1"/>
    <col min="2057" max="2057" width="5.75" style="2" customWidth="1"/>
    <col min="2058" max="2058" width="2.25" style="2" customWidth="1"/>
    <col min="2059" max="2059" width="11.75" style="2" customWidth="1"/>
    <col min="2060" max="2060" width="19" style="2" customWidth="1"/>
    <col min="2061" max="2061" width="9.5" style="2"/>
    <col min="2062" max="2062" width="12.25" style="2" bestFit="1" customWidth="1"/>
    <col min="2063" max="2302" width="9.5" style="2"/>
    <col min="2303" max="2303" width="21.5" style="2" customWidth="1"/>
    <col min="2304" max="2304" width="9" style="2" customWidth="1"/>
    <col min="2305" max="2310" width="9.25" style="2" customWidth="1"/>
    <col min="2311" max="2311" width="1.75" style="2" customWidth="1"/>
    <col min="2312" max="2312" width="1" style="2" customWidth="1"/>
    <col min="2313" max="2313" width="5.75" style="2" customWidth="1"/>
    <col min="2314" max="2314" width="2.25" style="2" customWidth="1"/>
    <col min="2315" max="2315" width="11.75" style="2" customWidth="1"/>
    <col min="2316" max="2316" width="19" style="2" customWidth="1"/>
    <col min="2317" max="2317" width="9.5" style="2"/>
    <col min="2318" max="2318" width="12.25" style="2" bestFit="1" customWidth="1"/>
    <col min="2319" max="2558" width="9.5" style="2"/>
    <col min="2559" max="2559" width="21.5" style="2" customWidth="1"/>
    <col min="2560" max="2560" width="9" style="2" customWidth="1"/>
    <col min="2561" max="2566" width="9.25" style="2" customWidth="1"/>
    <col min="2567" max="2567" width="1.75" style="2" customWidth="1"/>
    <col min="2568" max="2568" width="1" style="2" customWidth="1"/>
    <col min="2569" max="2569" width="5.75" style="2" customWidth="1"/>
    <col min="2570" max="2570" width="2.25" style="2" customWidth="1"/>
    <col min="2571" max="2571" width="11.75" style="2" customWidth="1"/>
    <col min="2572" max="2572" width="19" style="2" customWidth="1"/>
    <col min="2573" max="2573" width="9.5" style="2"/>
    <col min="2574" max="2574" width="12.25" style="2" bestFit="1" customWidth="1"/>
    <col min="2575" max="2814" width="9.5" style="2"/>
    <col min="2815" max="2815" width="21.5" style="2" customWidth="1"/>
    <col min="2816" max="2816" width="9" style="2" customWidth="1"/>
    <col min="2817" max="2822" width="9.25" style="2" customWidth="1"/>
    <col min="2823" max="2823" width="1.75" style="2" customWidth="1"/>
    <col min="2824" max="2824" width="1" style="2" customWidth="1"/>
    <col min="2825" max="2825" width="5.75" style="2" customWidth="1"/>
    <col min="2826" max="2826" width="2.25" style="2" customWidth="1"/>
    <col min="2827" max="2827" width="11.75" style="2" customWidth="1"/>
    <col min="2828" max="2828" width="19" style="2" customWidth="1"/>
    <col min="2829" max="2829" width="9.5" style="2"/>
    <col min="2830" max="2830" width="12.25" style="2" bestFit="1" customWidth="1"/>
    <col min="2831" max="3070" width="9.5" style="2"/>
    <col min="3071" max="3071" width="21.5" style="2" customWidth="1"/>
    <col min="3072" max="3072" width="9" style="2" customWidth="1"/>
    <col min="3073" max="3078" width="9.25" style="2" customWidth="1"/>
    <col min="3079" max="3079" width="1.75" style="2" customWidth="1"/>
    <col min="3080" max="3080" width="1" style="2" customWidth="1"/>
    <col min="3081" max="3081" width="5.75" style="2" customWidth="1"/>
    <col min="3082" max="3082" width="2.25" style="2" customWidth="1"/>
    <col min="3083" max="3083" width="11.75" style="2" customWidth="1"/>
    <col min="3084" max="3084" width="19" style="2" customWidth="1"/>
    <col min="3085" max="3085" width="9.5" style="2"/>
    <col min="3086" max="3086" width="12.25" style="2" bestFit="1" customWidth="1"/>
    <col min="3087" max="3326" width="9.5" style="2"/>
    <col min="3327" max="3327" width="21.5" style="2" customWidth="1"/>
    <col min="3328" max="3328" width="9" style="2" customWidth="1"/>
    <col min="3329" max="3334" width="9.25" style="2" customWidth="1"/>
    <col min="3335" max="3335" width="1.75" style="2" customWidth="1"/>
    <col min="3336" max="3336" width="1" style="2" customWidth="1"/>
    <col min="3337" max="3337" width="5.75" style="2" customWidth="1"/>
    <col min="3338" max="3338" width="2.25" style="2" customWidth="1"/>
    <col min="3339" max="3339" width="11.75" style="2" customWidth="1"/>
    <col min="3340" max="3340" width="19" style="2" customWidth="1"/>
    <col min="3341" max="3341" width="9.5" style="2"/>
    <col min="3342" max="3342" width="12.25" style="2" bestFit="1" customWidth="1"/>
    <col min="3343" max="3582" width="9.5" style="2"/>
    <col min="3583" max="3583" width="21.5" style="2" customWidth="1"/>
    <col min="3584" max="3584" width="9" style="2" customWidth="1"/>
    <col min="3585" max="3590" width="9.25" style="2" customWidth="1"/>
    <col min="3591" max="3591" width="1.75" style="2" customWidth="1"/>
    <col min="3592" max="3592" width="1" style="2" customWidth="1"/>
    <col min="3593" max="3593" width="5.75" style="2" customWidth="1"/>
    <col min="3594" max="3594" width="2.25" style="2" customWidth="1"/>
    <col min="3595" max="3595" width="11.75" style="2" customWidth="1"/>
    <col min="3596" max="3596" width="19" style="2" customWidth="1"/>
    <col min="3597" max="3597" width="9.5" style="2"/>
    <col min="3598" max="3598" width="12.25" style="2" bestFit="1" customWidth="1"/>
    <col min="3599" max="3838" width="9.5" style="2"/>
    <col min="3839" max="3839" width="21.5" style="2" customWidth="1"/>
    <col min="3840" max="3840" width="9" style="2" customWidth="1"/>
    <col min="3841" max="3846" width="9.25" style="2" customWidth="1"/>
    <col min="3847" max="3847" width="1.75" style="2" customWidth="1"/>
    <col min="3848" max="3848" width="1" style="2" customWidth="1"/>
    <col min="3849" max="3849" width="5.75" style="2" customWidth="1"/>
    <col min="3850" max="3850" width="2.25" style="2" customWidth="1"/>
    <col min="3851" max="3851" width="11.75" style="2" customWidth="1"/>
    <col min="3852" max="3852" width="19" style="2" customWidth="1"/>
    <col min="3853" max="3853" width="9.5" style="2"/>
    <col min="3854" max="3854" width="12.25" style="2" bestFit="1" customWidth="1"/>
    <col min="3855" max="4094" width="9.5" style="2"/>
    <col min="4095" max="4095" width="21.5" style="2" customWidth="1"/>
    <col min="4096" max="4096" width="9" style="2" customWidth="1"/>
    <col min="4097" max="4102" width="9.25" style="2" customWidth="1"/>
    <col min="4103" max="4103" width="1.75" style="2" customWidth="1"/>
    <col min="4104" max="4104" width="1" style="2" customWidth="1"/>
    <col min="4105" max="4105" width="5.75" style="2" customWidth="1"/>
    <col min="4106" max="4106" width="2.25" style="2" customWidth="1"/>
    <col min="4107" max="4107" width="11.75" style="2" customWidth="1"/>
    <col min="4108" max="4108" width="19" style="2" customWidth="1"/>
    <col min="4109" max="4109" width="9.5" style="2"/>
    <col min="4110" max="4110" width="12.25" style="2" bestFit="1" customWidth="1"/>
    <col min="4111" max="4350" width="9.5" style="2"/>
    <col min="4351" max="4351" width="21.5" style="2" customWidth="1"/>
    <col min="4352" max="4352" width="9" style="2" customWidth="1"/>
    <col min="4353" max="4358" width="9.25" style="2" customWidth="1"/>
    <col min="4359" max="4359" width="1.75" style="2" customWidth="1"/>
    <col min="4360" max="4360" width="1" style="2" customWidth="1"/>
    <col min="4361" max="4361" width="5.75" style="2" customWidth="1"/>
    <col min="4362" max="4362" width="2.25" style="2" customWidth="1"/>
    <col min="4363" max="4363" width="11.75" style="2" customWidth="1"/>
    <col min="4364" max="4364" width="19" style="2" customWidth="1"/>
    <col min="4365" max="4365" width="9.5" style="2"/>
    <col min="4366" max="4366" width="12.25" style="2" bestFit="1" customWidth="1"/>
    <col min="4367" max="4606" width="9.5" style="2"/>
    <col min="4607" max="4607" width="21.5" style="2" customWidth="1"/>
    <col min="4608" max="4608" width="9" style="2" customWidth="1"/>
    <col min="4609" max="4614" width="9.25" style="2" customWidth="1"/>
    <col min="4615" max="4615" width="1.75" style="2" customWidth="1"/>
    <col min="4616" max="4616" width="1" style="2" customWidth="1"/>
    <col min="4617" max="4617" width="5.75" style="2" customWidth="1"/>
    <col min="4618" max="4618" width="2.25" style="2" customWidth="1"/>
    <col min="4619" max="4619" width="11.75" style="2" customWidth="1"/>
    <col min="4620" max="4620" width="19" style="2" customWidth="1"/>
    <col min="4621" max="4621" width="9.5" style="2"/>
    <col min="4622" max="4622" width="12.25" style="2" bestFit="1" customWidth="1"/>
    <col min="4623" max="4862" width="9.5" style="2"/>
    <col min="4863" max="4863" width="21.5" style="2" customWidth="1"/>
    <col min="4864" max="4864" width="9" style="2" customWidth="1"/>
    <col min="4865" max="4870" width="9.25" style="2" customWidth="1"/>
    <col min="4871" max="4871" width="1.75" style="2" customWidth="1"/>
    <col min="4872" max="4872" width="1" style="2" customWidth="1"/>
    <col min="4873" max="4873" width="5.75" style="2" customWidth="1"/>
    <col min="4874" max="4874" width="2.25" style="2" customWidth="1"/>
    <col min="4875" max="4875" width="11.75" style="2" customWidth="1"/>
    <col min="4876" max="4876" width="19" style="2" customWidth="1"/>
    <col min="4877" max="4877" width="9.5" style="2"/>
    <col min="4878" max="4878" width="12.25" style="2" bestFit="1" customWidth="1"/>
    <col min="4879" max="5118" width="9.5" style="2"/>
    <col min="5119" max="5119" width="21.5" style="2" customWidth="1"/>
    <col min="5120" max="5120" width="9" style="2" customWidth="1"/>
    <col min="5121" max="5126" width="9.25" style="2" customWidth="1"/>
    <col min="5127" max="5127" width="1.75" style="2" customWidth="1"/>
    <col min="5128" max="5128" width="1" style="2" customWidth="1"/>
    <col min="5129" max="5129" width="5.75" style="2" customWidth="1"/>
    <col min="5130" max="5130" width="2.25" style="2" customWidth="1"/>
    <col min="5131" max="5131" width="11.75" style="2" customWidth="1"/>
    <col min="5132" max="5132" width="19" style="2" customWidth="1"/>
    <col min="5133" max="5133" width="9.5" style="2"/>
    <col min="5134" max="5134" width="12.25" style="2" bestFit="1" customWidth="1"/>
    <col min="5135" max="5374" width="9.5" style="2"/>
    <col min="5375" max="5375" width="21.5" style="2" customWidth="1"/>
    <col min="5376" max="5376" width="9" style="2" customWidth="1"/>
    <col min="5377" max="5382" width="9.25" style="2" customWidth="1"/>
    <col min="5383" max="5383" width="1.75" style="2" customWidth="1"/>
    <col min="5384" max="5384" width="1" style="2" customWidth="1"/>
    <col min="5385" max="5385" width="5.75" style="2" customWidth="1"/>
    <col min="5386" max="5386" width="2.25" style="2" customWidth="1"/>
    <col min="5387" max="5387" width="11.75" style="2" customWidth="1"/>
    <col min="5388" max="5388" width="19" style="2" customWidth="1"/>
    <col min="5389" max="5389" width="9.5" style="2"/>
    <col min="5390" max="5390" width="12.25" style="2" bestFit="1" customWidth="1"/>
    <col min="5391" max="5630" width="9.5" style="2"/>
    <col min="5631" max="5631" width="21.5" style="2" customWidth="1"/>
    <col min="5632" max="5632" width="9" style="2" customWidth="1"/>
    <col min="5633" max="5638" width="9.25" style="2" customWidth="1"/>
    <col min="5639" max="5639" width="1.75" style="2" customWidth="1"/>
    <col min="5640" max="5640" width="1" style="2" customWidth="1"/>
    <col min="5641" max="5641" width="5.75" style="2" customWidth="1"/>
    <col min="5642" max="5642" width="2.25" style="2" customWidth="1"/>
    <col min="5643" max="5643" width="11.75" style="2" customWidth="1"/>
    <col min="5644" max="5644" width="19" style="2" customWidth="1"/>
    <col min="5645" max="5645" width="9.5" style="2"/>
    <col min="5646" max="5646" width="12.25" style="2" bestFit="1" customWidth="1"/>
    <col min="5647" max="5886" width="9.5" style="2"/>
    <col min="5887" max="5887" width="21.5" style="2" customWidth="1"/>
    <col min="5888" max="5888" width="9" style="2" customWidth="1"/>
    <col min="5889" max="5894" width="9.25" style="2" customWidth="1"/>
    <col min="5895" max="5895" width="1.75" style="2" customWidth="1"/>
    <col min="5896" max="5896" width="1" style="2" customWidth="1"/>
    <col min="5897" max="5897" width="5.75" style="2" customWidth="1"/>
    <col min="5898" max="5898" width="2.25" style="2" customWidth="1"/>
    <col min="5899" max="5899" width="11.75" style="2" customWidth="1"/>
    <col min="5900" max="5900" width="19" style="2" customWidth="1"/>
    <col min="5901" max="5901" width="9.5" style="2"/>
    <col min="5902" max="5902" width="12.25" style="2" bestFit="1" customWidth="1"/>
    <col min="5903" max="6142" width="9.5" style="2"/>
    <col min="6143" max="6143" width="21.5" style="2" customWidth="1"/>
    <col min="6144" max="6144" width="9" style="2" customWidth="1"/>
    <col min="6145" max="6150" width="9.25" style="2" customWidth="1"/>
    <col min="6151" max="6151" width="1.75" style="2" customWidth="1"/>
    <col min="6152" max="6152" width="1" style="2" customWidth="1"/>
    <col min="6153" max="6153" width="5.75" style="2" customWidth="1"/>
    <col min="6154" max="6154" width="2.25" style="2" customWidth="1"/>
    <col min="6155" max="6155" width="11.75" style="2" customWidth="1"/>
    <col min="6156" max="6156" width="19" style="2" customWidth="1"/>
    <col min="6157" max="6157" width="9.5" style="2"/>
    <col min="6158" max="6158" width="12.25" style="2" bestFit="1" customWidth="1"/>
    <col min="6159" max="6398" width="9.5" style="2"/>
    <col min="6399" max="6399" width="21.5" style="2" customWidth="1"/>
    <col min="6400" max="6400" width="9" style="2" customWidth="1"/>
    <col min="6401" max="6406" width="9.25" style="2" customWidth="1"/>
    <col min="6407" max="6407" width="1.75" style="2" customWidth="1"/>
    <col min="6408" max="6408" width="1" style="2" customWidth="1"/>
    <col min="6409" max="6409" width="5.75" style="2" customWidth="1"/>
    <col min="6410" max="6410" width="2.25" style="2" customWidth="1"/>
    <col min="6411" max="6411" width="11.75" style="2" customWidth="1"/>
    <col min="6412" max="6412" width="19" style="2" customWidth="1"/>
    <col min="6413" max="6413" width="9.5" style="2"/>
    <col min="6414" max="6414" width="12.25" style="2" bestFit="1" customWidth="1"/>
    <col min="6415" max="6654" width="9.5" style="2"/>
    <col min="6655" max="6655" width="21.5" style="2" customWidth="1"/>
    <col min="6656" max="6656" width="9" style="2" customWidth="1"/>
    <col min="6657" max="6662" width="9.25" style="2" customWidth="1"/>
    <col min="6663" max="6663" width="1.75" style="2" customWidth="1"/>
    <col min="6664" max="6664" width="1" style="2" customWidth="1"/>
    <col min="6665" max="6665" width="5.75" style="2" customWidth="1"/>
    <col min="6666" max="6666" width="2.25" style="2" customWidth="1"/>
    <col min="6667" max="6667" width="11.75" style="2" customWidth="1"/>
    <col min="6668" max="6668" width="19" style="2" customWidth="1"/>
    <col min="6669" max="6669" width="9.5" style="2"/>
    <col min="6670" max="6670" width="12.25" style="2" bestFit="1" customWidth="1"/>
    <col min="6671" max="6910" width="9.5" style="2"/>
    <col min="6911" max="6911" width="21.5" style="2" customWidth="1"/>
    <col min="6912" max="6912" width="9" style="2" customWidth="1"/>
    <col min="6913" max="6918" width="9.25" style="2" customWidth="1"/>
    <col min="6919" max="6919" width="1.75" style="2" customWidth="1"/>
    <col min="6920" max="6920" width="1" style="2" customWidth="1"/>
    <col min="6921" max="6921" width="5.75" style="2" customWidth="1"/>
    <col min="6922" max="6922" width="2.25" style="2" customWidth="1"/>
    <col min="6923" max="6923" width="11.75" style="2" customWidth="1"/>
    <col min="6924" max="6924" width="19" style="2" customWidth="1"/>
    <col min="6925" max="6925" width="9.5" style="2"/>
    <col min="6926" max="6926" width="12.25" style="2" bestFit="1" customWidth="1"/>
    <col min="6927" max="7166" width="9.5" style="2"/>
    <col min="7167" max="7167" width="21.5" style="2" customWidth="1"/>
    <col min="7168" max="7168" width="9" style="2" customWidth="1"/>
    <col min="7169" max="7174" width="9.25" style="2" customWidth="1"/>
    <col min="7175" max="7175" width="1.75" style="2" customWidth="1"/>
    <col min="7176" max="7176" width="1" style="2" customWidth="1"/>
    <col min="7177" max="7177" width="5.75" style="2" customWidth="1"/>
    <col min="7178" max="7178" width="2.25" style="2" customWidth="1"/>
    <col min="7179" max="7179" width="11.75" style="2" customWidth="1"/>
    <col min="7180" max="7180" width="19" style="2" customWidth="1"/>
    <col min="7181" max="7181" width="9.5" style="2"/>
    <col min="7182" max="7182" width="12.25" style="2" bestFit="1" customWidth="1"/>
    <col min="7183" max="7422" width="9.5" style="2"/>
    <col min="7423" max="7423" width="21.5" style="2" customWidth="1"/>
    <col min="7424" max="7424" width="9" style="2" customWidth="1"/>
    <col min="7425" max="7430" width="9.25" style="2" customWidth="1"/>
    <col min="7431" max="7431" width="1.75" style="2" customWidth="1"/>
    <col min="7432" max="7432" width="1" style="2" customWidth="1"/>
    <col min="7433" max="7433" width="5.75" style="2" customWidth="1"/>
    <col min="7434" max="7434" width="2.25" style="2" customWidth="1"/>
    <col min="7435" max="7435" width="11.75" style="2" customWidth="1"/>
    <col min="7436" max="7436" width="19" style="2" customWidth="1"/>
    <col min="7437" max="7437" width="9.5" style="2"/>
    <col min="7438" max="7438" width="12.25" style="2" bestFit="1" customWidth="1"/>
    <col min="7439" max="7678" width="9.5" style="2"/>
    <col min="7679" max="7679" width="21.5" style="2" customWidth="1"/>
    <col min="7680" max="7680" width="9" style="2" customWidth="1"/>
    <col min="7681" max="7686" width="9.25" style="2" customWidth="1"/>
    <col min="7687" max="7687" width="1.75" style="2" customWidth="1"/>
    <col min="7688" max="7688" width="1" style="2" customWidth="1"/>
    <col min="7689" max="7689" width="5.75" style="2" customWidth="1"/>
    <col min="7690" max="7690" width="2.25" style="2" customWidth="1"/>
    <col min="7691" max="7691" width="11.75" style="2" customWidth="1"/>
    <col min="7692" max="7692" width="19" style="2" customWidth="1"/>
    <col min="7693" max="7693" width="9.5" style="2"/>
    <col min="7694" max="7694" width="12.25" style="2" bestFit="1" customWidth="1"/>
    <col min="7695" max="7934" width="9.5" style="2"/>
    <col min="7935" max="7935" width="21.5" style="2" customWidth="1"/>
    <col min="7936" max="7936" width="9" style="2" customWidth="1"/>
    <col min="7937" max="7942" width="9.25" style="2" customWidth="1"/>
    <col min="7943" max="7943" width="1.75" style="2" customWidth="1"/>
    <col min="7944" max="7944" width="1" style="2" customWidth="1"/>
    <col min="7945" max="7945" width="5.75" style="2" customWidth="1"/>
    <col min="7946" max="7946" width="2.25" style="2" customWidth="1"/>
    <col min="7947" max="7947" width="11.75" style="2" customWidth="1"/>
    <col min="7948" max="7948" width="19" style="2" customWidth="1"/>
    <col min="7949" max="7949" width="9.5" style="2"/>
    <col min="7950" max="7950" width="12.25" style="2" bestFit="1" customWidth="1"/>
    <col min="7951" max="8190" width="9.5" style="2"/>
    <col min="8191" max="8191" width="21.5" style="2" customWidth="1"/>
    <col min="8192" max="8192" width="9" style="2" customWidth="1"/>
    <col min="8193" max="8198" width="9.25" style="2" customWidth="1"/>
    <col min="8199" max="8199" width="1.75" style="2" customWidth="1"/>
    <col min="8200" max="8200" width="1" style="2" customWidth="1"/>
    <col min="8201" max="8201" width="5.75" style="2" customWidth="1"/>
    <col min="8202" max="8202" width="2.25" style="2" customWidth="1"/>
    <col min="8203" max="8203" width="11.75" style="2" customWidth="1"/>
    <col min="8204" max="8204" width="19" style="2" customWidth="1"/>
    <col min="8205" max="8205" width="9.5" style="2"/>
    <col min="8206" max="8206" width="12.25" style="2" bestFit="1" customWidth="1"/>
    <col min="8207" max="8446" width="9.5" style="2"/>
    <col min="8447" max="8447" width="21.5" style="2" customWidth="1"/>
    <col min="8448" max="8448" width="9" style="2" customWidth="1"/>
    <col min="8449" max="8454" width="9.25" style="2" customWidth="1"/>
    <col min="8455" max="8455" width="1.75" style="2" customWidth="1"/>
    <col min="8456" max="8456" width="1" style="2" customWidth="1"/>
    <col min="8457" max="8457" width="5.75" style="2" customWidth="1"/>
    <col min="8458" max="8458" width="2.25" style="2" customWidth="1"/>
    <col min="8459" max="8459" width="11.75" style="2" customWidth="1"/>
    <col min="8460" max="8460" width="19" style="2" customWidth="1"/>
    <col min="8461" max="8461" width="9.5" style="2"/>
    <col min="8462" max="8462" width="12.25" style="2" bestFit="1" customWidth="1"/>
    <col min="8463" max="8702" width="9.5" style="2"/>
    <col min="8703" max="8703" width="21.5" style="2" customWidth="1"/>
    <col min="8704" max="8704" width="9" style="2" customWidth="1"/>
    <col min="8705" max="8710" width="9.25" style="2" customWidth="1"/>
    <col min="8711" max="8711" width="1.75" style="2" customWidth="1"/>
    <col min="8712" max="8712" width="1" style="2" customWidth="1"/>
    <col min="8713" max="8713" width="5.75" style="2" customWidth="1"/>
    <col min="8714" max="8714" width="2.25" style="2" customWidth="1"/>
    <col min="8715" max="8715" width="11.75" style="2" customWidth="1"/>
    <col min="8716" max="8716" width="19" style="2" customWidth="1"/>
    <col min="8717" max="8717" width="9.5" style="2"/>
    <col min="8718" max="8718" width="12.25" style="2" bestFit="1" customWidth="1"/>
    <col min="8719" max="8958" width="9.5" style="2"/>
    <col min="8959" max="8959" width="21.5" style="2" customWidth="1"/>
    <col min="8960" max="8960" width="9" style="2" customWidth="1"/>
    <col min="8961" max="8966" width="9.25" style="2" customWidth="1"/>
    <col min="8967" max="8967" width="1.75" style="2" customWidth="1"/>
    <col min="8968" max="8968" width="1" style="2" customWidth="1"/>
    <col min="8969" max="8969" width="5.75" style="2" customWidth="1"/>
    <col min="8970" max="8970" width="2.25" style="2" customWidth="1"/>
    <col min="8971" max="8971" width="11.75" style="2" customWidth="1"/>
    <col min="8972" max="8972" width="19" style="2" customWidth="1"/>
    <col min="8973" max="8973" width="9.5" style="2"/>
    <col min="8974" max="8974" width="12.25" style="2" bestFit="1" customWidth="1"/>
    <col min="8975" max="9214" width="9.5" style="2"/>
    <col min="9215" max="9215" width="21.5" style="2" customWidth="1"/>
    <col min="9216" max="9216" width="9" style="2" customWidth="1"/>
    <col min="9217" max="9222" width="9.25" style="2" customWidth="1"/>
    <col min="9223" max="9223" width="1.75" style="2" customWidth="1"/>
    <col min="9224" max="9224" width="1" style="2" customWidth="1"/>
    <col min="9225" max="9225" width="5.75" style="2" customWidth="1"/>
    <col min="9226" max="9226" width="2.25" style="2" customWidth="1"/>
    <col min="9227" max="9227" width="11.75" style="2" customWidth="1"/>
    <col min="9228" max="9228" width="19" style="2" customWidth="1"/>
    <col min="9229" max="9229" width="9.5" style="2"/>
    <col min="9230" max="9230" width="12.25" style="2" bestFit="1" customWidth="1"/>
    <col min="9231" max="9470" width="9.5" style="2"/>
    <col min="9471" max="9471" width="21.5" style="2" customWidth="1"/>
    <col min="9472" max="9472" width="9" style="2" customWidth="1"/>
    <col min="9473" max="9478" width="9.25" style="2" customWidth="1"/>
    <col min="9479" max="9479" width="1.75" style="2" customWidth="1"/>
    <col min="9480" max="9480" width="1" style="2" customWidth="1"/>
    <col min="9481" max="9481" width="5.75" style="2" customWidth="1"/>
    <col min="9482" max="9482" width="2.25" style="2" customWidth="1"/>
    <col min="9483" max="9483" width="11.75" style="2" customWidth="1"/>
    <col min="9484" max="9484" width="19" style="2" customWidth="1"/>
    <col min="9485" max="9485" width="9.5" style="2"/>
    <col min="9486" max="9486" width="12.25" style="2" bestFit="1" customWidth="1"/>
    <col min="9487" max="9726" width="9.5" style="2"/>
    <col min="9727" max="9727" width="21.5" style="2" customWidth="1"/>
    <col min="9728" max="9728" width="9" style="2" customWidth="1"/>
    <col min="9729" max="9734" width="9.25" style="2" customWidth="1"/>
    <col min="9735" max="9735" width="1.75" style="2" customWidth="1"/>
    <col min="9736" max="9736" width="1" style="2" customWidth="1"/>
    <col min="9737" max="9737" width="5.75" style="2" customWidth="1"/>
    <col min="9738" max="9738" width="2.25" style="2" customWidth="1"/>
    <col min="9739" max="9739" width="11.75" style="2" customWidth="1"/>
    <col min="9740" max="9740" width="19" style="2" customWidth="1"/>
    <col min="9741" max="9741" width="9.5" style="2"/>
    <col min="9742" max="9742" width="12.25" style="2" bestFit="1" customWidth="1"/>
    <col min="9743" max="9982" width="9.5" style="2"/>
    <col min="9983" max="9983" width="21.5" style="2" customWidth="1"/>
    <col min="9984" max="9984" width="9" style="2" customWidth="1"/>
    <col min="9985" max="9990" width="9.25" style="2" customWidth="1"/>
    <col min="9991" max="9991" width="1.75" style="2" customWidth="1"/>
    <col min="9992" max="9992" width="1" style="2" customWidth="1"/>
    <col min="9993" max="9993" width="5.75" style="2" customWidth="1"/>
    <col min="9994" max="9994" width="2.25" style="2" customWidth="1"/>
    <col min="9995" max="9995" width="11.75" style="2" customWidth="1"/>
    <col min="9996" max="9996" width="19" style="2" customWidth="1"/>
    <col min="9997" max="9997" width="9.5" style="2"/>
    <col min="9998" max="9998" width="12.25" style="2" bestFit="1" customWidth="1"/>
    <col min="9999" max="10238" width="9.5" style="2"/>
    <col min="10239" max="10239" width="21.5" style="2" customWidth="1"/>
    <col min="10240" max="10240" width="9" style="2" customWidth="1"/>
    <col min="10241" max="10246" width="9.25" style="2" customWidth="1"/>
    <col min="10247" max="10247" width="1.75" style="2" customWidth="1"/>
    <col min="10248" max="10248" width="1" style="2" customWidth="1"/>
    <col min="10249" max="10249" width="5.75" style="2" customWidth="1"/>
    <col min="10250" max="10250" width="2.25" style="2" customWidth="1"/>
    <col min="10251" max="10251" width="11.75" style="2" customWidth="1"/>
    <col min="10252" max="10252" width="19" style="2" customWidth="1"/>
    <col min="10253" max="10253" width="9.5" style="2"/>
    <col min="10254" max="10254" width="12.25" style="2" bestFit="1" customWidth="1"/>
    <col min="10255" max="10494" width="9.5" style="2"/>
    <col min="10495" max="10495" width="21.5" style="2" customWidth="1"/>
    <col min="10496" max="10496" width="9" style="2" customWidth="1"/>
    <col min="10497" max="10502" width="9.25" style="2" customWidth="1"/>
    <col min="10503" max="10503" width="1.75" style="2" customWidth="1"/>
    <col min="10504" max="10504" width="1" style="2" customWidth="1"/>
    <col min="10505" max="10505" width="5.75" style="2" customWidth="1"/>
    <col min="10506" max="10506" width="2.25" style="2" customWidth="1"/>
    <col min="10507" max="10507" width="11.75" style="2" customWidth="1"/>
    <col min="10508" max="10508" width="19" style="2" customWidth="1"/>
    <col min="10509" max="10509" width="9.5" style="2"/>
    <col min="10510" max="10510" width="12.25" style="2" bestFit="1" customWidth="1"/>
    <col min="10511" max="10750" width="9.5" style="2"/>
    <col min="10751" max="10751" width="21.5" style="2" customWidth="1"/>
    <col min="10752" max="10752" width="9" style="2" customWidth="1"/>
    <col min="10753" max="10758" width="9.25" style="2" customWidth="1"/>
    <col min="10759" max="10759" width="1.75" style="2" customWidth="1"/>
    <col min="10760" max="10760" width="1" style="2" customWidth="1"/>
    <col min="10761" max="10761" width="5.75" style="2" customWidth="1"/>
    <col min="10762" max="10762" width="2.25" style="2" customWidth="1"/>
    <col min="10763" max="10763" width="11.75" style="2" customWidth="1"/>
    <col min="10764" max="10764" width="19" style="2" customWidth="1"/>
    <col min="10765" max="10765" width="9.5" style="2"/>
    <col min="10766" max="10766" width="12.25" style="2" bestFit="1" customWidth="1"/>
    <col min="10767" max="11006" width="9.5" style="2"/>
    <col min="11007" max="11007" width="21.5" style="2" customWidth="1"/>
    <col min="11008" max="11008" width="9" style="2" customWidth="1"/>
    <col min="11009" max="11014" width="9.25" style="2" customWidth="1"/>
    <col min="11015" max="11015" width="1.75" style="2" customWidth="1"/>
    <col min="11016" max="11016" width="1" style="2" customWidth="1"/>
    <col min="11017" max="11017" width="5.75" style="2" customWidth="1"/>
    <col min="11018" max="11018" width="2.25" style="2" customWidth="1"/>
    <col min="11019" max="11019" width="11.75" style="2" customWidth="1"/>
    <col min="11020" max="11020" width="19" style="2" customWidth="1"/>
    <col min="11021" max="11021" width="9.5" style="2"/>
    <col min="11022" max="11022" width="12.25" style="2" bestFit="1" customWidth="1"/>
    <col min="11023" max="11262" width="9.5" style="2"/>
    <col min="11263" max="11263" width="21.5" style="2" customWidth="1"/>
    <col min="11264" max="11264" width="9" style="2" customWidth="1"/>
    <col min="11265" max="11270" width="9.25" style="2" customWidth="1"/>
    <col min="11271" max="11271" width="1.75" style="2" customWidth="1"/>
    <col min="11272" max="11272" width="1" style="2" customWidth="1"/>
    <col min="11273" max="11273" width="5.75" style="2" customWidth="1"/>
    <col min="11274" max="11274" width="2.25" style="2" customWidth="1"/>
    <col min="11275" max="11275" width="11.75" style="2" customWidth="1"/>
    <col min="11276" max="11276" width="19" style="2" customWidth="1"/>
    <col min="11277" max="11277" width="9.5" style="2"/>
    <col min="11278" max="11278" width="12.25" style="2" bestFit="1" customWidth="1"/>
    <col min="11279" max="11518" width="9.5" style="2"/>
    <col min="11519" max="11519" width="21.5" style="2" customWidth="1"/>
    <col min="11520" max="11520" width="9" style="2" customWidth="1"/>
    <col min="11521" max="11526" width="9.25" style="2" customWidth="1"/>
    <col min="11527" max="11527" width="1.75" style="2" customWidth="1"/>
    <col min="11528" max="11528" width="1" style="2" customWidth="1"/>
    <col min="11529" max="11529" width="5.75" style="2" customWidth="1"/>
    <col min="11530" max="11530" width="2.25" style="2" customWidth="1"/>
    <col min="11531" max="11531" width="11.75" style="2" customWidth="1"/>
    <col min="11532" max="11532" width="19" style="2" customWidth="1"/>
    <col min="11533" max="11533" width="9.5" style="2"/>
    <col min="11534" max="11534" width="12.25" style="2" bestFit="1" customWidth="1"/>
    <col min="11535" max="11774" width="9.5" style="2"/>
    <col min="11775" max="11775" width="21.5" style="2" customWidth="1"/>
    <col min="11776" max="11776" width="9" style="2" customWidth="1"/>
    <col min="11777" max="11782" width="9.25" style="2" customWidth="1"/>
    <col min="11783" max="11783" width="1.75" style="2" customWidth="1"/>
    <col min="11784" max="11784" width="1" style="2" customWidth="1"/>
    <col min="11785" max="11785" width="5.75" style="2" customWidth="1"/>
    <col min="11786" max="11786" width="2.25" style="2" customWidth="1"/>
    <col min="11787" max="11787" width="11.75" style="2" customWidth="1"/>
    <col min="11788" max="11788" width="19" style="2" customWidth="1"/>
    <col min="11789" max="11789" width="9.5" style="2"/>
    <col min="11790" max="11790" width="12.25" style="2" bestFit="1" customWidth="1"/>
    <col min="11791" max="12030" width="9.5" style="2"/>
    <col min="12031" max="12031" width="21.5" style="2" customWidth="1"/>
    <col min="12032" max="12032" width="9" style="2" customWidth="1"/>
    <col min="12033" max="12038" width="9.25" style="2" customWidth="1"/>
    <col min="12039" max="12039" width="1.75" style="2" customWidth="1"/>
    <col min="12040" max="12040" width="1" style="2" customWidth="1"/>
    <col min="12041" max="12041" width="5.75" style="2" customWidth="1"/>
    <col min="12042" max="12042" width="2.25" style="2" customWidth="1"/>
    <col min="12043" max="12043" width="11.75" style="2" customWidth="1"/>
    <col min="12044" max="12044" width="19" style="2" customWidth="1"/>
    <col min="12045" max="12045" width="9.5" style="2"/>
    <col min="12046" max="12046" width="12.25" style="2" bestFit="1" customWidth="1"/>
    <col min="12047" max="12286" width="9.5" style="2"/>
    <col min="12287" max="12287" width="21.5" style="2" customWidth="1"/>
    <col min="12288" max="12288" width="9" style="2" customWidth="1"/>
    <col min="12289" max="12294" width="9.25" style="2" customWidth="1"/>
    <col min="12295" max="12295" width="1.75" style="2" customWidth="1"/>
    <col min="12296" max="12296" width="1" style="2" customWidth="1"/>
    <col min="12297" max="12297" width="5.75" style="2" customWidth="1"/>
    <col min="12298" max="12298" width="2.25" style="2" customWidth="1"/>
    <col min="12299" max="12299" width="11.75" style="2" customWidth="1"/>
    <col min="12300" max="12300" width="19" style="2" customWidth="1"/>
    <col min="12301" max="12301" width="9.5" style="2"/>
    <col min="12302" max="12302" width="12.25" style="2" bestFit="1" customWidth="1"/>
    <col min="12303" max="12542" width="9.5" style="2"/>
    <col min="12543" max="12543" width="21.5" style="2" customWidth="1"/>
    <col min="12544" max="12544" width="9" style="2" customWidth="1"/>
    <col min="12545" max="12550" width="9.25" style="2" customWidth="1"/>
    <col min="12551" max="12551" width="1.75" style="2" customWidth="1"/>
    <col min="12552" max="12552" width="1" style="2" customWidth="1"/>
    <col min="12553" max="12553" width="5.75" style="2" customWidth="1"/>
    <col min="12554" max="12554" width="2.25" style="2" customWidth="1"/>
    <col min="12555" max="12555" width="11.75" style="2" customWidth="1"/>
    <col min="12556" max="12556" width="19" style="2" customWidth="1"/>
    <col min="12557" max="12557" width="9.5" style="2"/>
    <col min="12558" max="12558" width="12.25" style="2" bestFit="1" customWidth="1"/>
    <col min="12559" max="12798" width="9.5" style="2"/>
    <col min="12799" max="12799" width="21.5" style="2" customWidth="1"/>
    <col min="12800" max="12800" width="9" style="2" customWidth="1"/>
    <col min="12801" max="12806" width="9.25" style="2" customWidth="1"/>
    <col min="12807" max="12807" width="1.75" style="2" customWidth="1"/>
    <col min="12808" max="12808" width="1" style="2" customWidth="1"/>
    <col min="12809" max="12809" width="5.75" style="2" customWidth="1"/>
    <col min="12810" max="12810" width="2.25" style="2" customWidth="1"/>
    <col min="12811" max="12811" width="11.75" style="2" customWidth="1"/>
    <col min="12812" max="12812" width="19" style="2" customWidth="1"/>
    <col min="12813" max="12813" width="9.5" style="2"/>
    <col min="12814" max="12814" width="12.25" style="2" bestFit="1" customWidth="1"/>
    <col min="12815" max="13054" width="9.5" style="2"/>
    <col min="13055" max="13055" width="21.5" style="2" customWidth="1"/>
    <col min="13056" max="13056" width="9" style="2" customWidth="1"/>
    <col min="13057" max="13062" width="9.25" style="2" customWidth="1"/>
    <col min="13063" max="13063" width="1.75" style="2" customWidth="1"/>
    <col min="13064" max="13064" width="1" style="2" customWidth="1"/>
    <col min="13065" max="13065" width="5.75" style="2" customWidth="1"/>
    <col min="13066" max="13066" width="2.25" style="2" customWidth="1"/>
    <col min="13067" max="13067" width="11.75" style="2" customWidth="1"/>
    <col min="13068" max="13068" width="19" style="2" customWidth="1"/>
    <col min="13069" max="13069" width="9.5" style="2"/>
    <col min="13070" max="13070" width="12.25" style="2" bestFit="1" customWidth="1"/>
    <col min="13071" max="13310" width="9.5" style="2"/>
    <col min="13311" max="13311" width="21.5" style="2" customWidth="1"/>
    <col min="13312" max="13312" width="9" style="2" customWidth="1"/>
    <col min="13313" max="13318" width="9.25" style="2" customWidth="1"/>
    <col min="13319" max="13319" width="1.75" style="2" customWidth="1"/>
    <col min="13320" max="13320" width="1" style="2" customWidth="1"/>
    <col min="13321" max="13321" width="5.75" style="2" customWidth="1"/>
    <col min="13322" max="13322" width="2.25" style="2" customWidth="1"/>
    <col min="13323" max="13323" width="11.75" style="2" customWidth="1"/>
    <col min="13324" max="13324" width="19" style="2" customWidth="1"/>
    <col min="13325" max="13325" width="9.5" style="2"/>
    <col min="13326" max="13326" width="12.25" style="2" bestFit="1" customWidth="1"/>
    <col min="13327" max="13566" width="9.5" style="2"/>
    <col min="13567" max="13567" width="21.5" style="2" customWidth="1"/>
    <col min="13568" max="13568" width="9" style="2" customWidth="1"/>
    <col min="13569" max="13574" width="9.25" style="2" customWidth="1"/>
    <col min="13575" max="13575" width="1.75" style="2" customWidth="1"/>
    <col min="13576" max="13576" width="1" style="2" customWidth="1"/>
    <col min="13577" max="13577" width="5.75" style="2" customWidth="1"/>
    <col min="13578" max="13578" width="2.25" style="2" customWidth="1"/>
    <col min="13579" max="13579" width="11.75" style="2" customWidth="1"/>
    <col min="13580" max="13580" width="19" style="2" customWidth="1"/>
    <col min="13581" max="13581" width="9.5" style="2"/>
    <col min="13582" max="13582" width="12.25" style="2" bestFit="1" customWidth="1"/>
    <col min="13583" max="13822" width="9.5" style="2"/>
    <col min="13823" max="13823" width="21.5" style="2" customWidth="1"/>
    <col min="13824" max="13824" width="9" style="2" customWidth="1"/>
    <col min="13825" max="13830" width="9.25" style="2" customWidth="1"/>
    <col min="13831" max="13831" width="1.75" style="2" customWidth="1"/>
    <col min="13832" max="13832" width="1" style="2" customWidth="1"/>
    <col min="13833" max="13833" width="5.75" style="2" customWidth="1"/>
    <col min="13834" max="13834" width="2.25" style="2" customWidth="1"/>
    <col min="13835" max="13835" width="11.75" style="2" customWidth="1"/>
    <col min="13836" max="13836" width="19" style="2" customWidth="1"/>
    <col min="13837" max="13837" width="9.5" style="2"/>
    <col min="13838" max="13838" width="12.25" style="2" bestFit="1" customWidth="1"/>
    <col min="13839" max="14078" width="9.5" style="2"/>
    <col min="14079" max="14079" width="21.5" style="2" customWidth="1"/>
    <col min="14080" max="14080" width="9" style="2" customWidth="1"/>
    <col min="14081" max="14086" width="9.25" style="2" customWidth="1"/>
    <col min="14087" max="14087" width="1.75" style="2" customWidth="1"/>
    <col min="14088" max="14088" width="1" style="2" customWidth="1"/>
    <col min="14089" max="14089" width="5.75" style="2" customWidth="1"/>
    <col min="14090" max="14090" width="2.25" style="2" customWidth="1"/>
    <col min="14091" max="14091" width="11.75" style="2" customWidth="1"/>
    <col min="14092" max="14092" width="19" style="2" customWidth="1"/>
    <col min="14093" max="14093" width="9.5" style="2"/>
    <col min="14094" max="14094" width="12.25" style="2" bestFit="1" customWidth="1"/>
    <col min="14095" max="14334" width="9.5" style="2"/>
    <col min="14335" max="14335" width="21.5" style="2" customWidth="1"/>
    <col min="14336" max="14336" width="9" style="2" customWidth="1"/>
    <col min="14337" max="14342" width="9.25" style="2" customWidth="1"/>
    <col min="14343" max="14343" width="1.75" style="2" customWidth="1"/>
    <col min="14344" max="14344" width="1" style="2" customWidth="1"/>
    <col min="14345" max="14345" width="5.75" style="2" customWidth="1"/>
    <col min="14346" max="14346" width="2.25" style="2" customWidth="1"/>
    <col min="14347" max="14347" width="11.75" style="2" customWidth="1"/>
    <col min="14348" max="14348" width="19" style="2" customWidth="1"/>
    <col min="14349" max="14349" width="9.5" style="2"/>
    <col min="14350" max="14350" width="12.25" style="2" bestFit="1" customWidth="1"/>
    <col min="14351" max="14590" width="9.5" style="2"/>
    <col min="14591" max="14591" width="21.5" style="2" customWidth="1"/>
    <col min="14592" max="14592" width="9" style="2" customWidth="1"/>
    <col min="14593" max="14598" width="9.25" style="2" customWidth="1"/>
    <col min="14599" max="14599" width="1.75" style="2" customWidth="1"/>
    <col min="14600" max="14600" width="1" style="2" customWidth="1"/>
    <col min="14601" max="14601" width="5.75" style="2" customWidth="1"/>
    <col min="14602" max="14602" width="2.25" style="2" customWidth="1"/>
    <col min="14603" max="14603" width="11.75" style="2" customWidth="1"/>
    <col min="14604" max="14604" width="19" style="2" customWidth="1"/>
    <col min="14605" max="14605" width="9.5" style="2"/>
    <col min="14606" max="14606" width="12.25" style="2" bestFit="1" customWidth="1"/>
    <col min="14607" max="14846" width="9.5" style="2"/>
    <col min="14847" max="14847" width="21.5" style="2" customWidth="1"/>
    <col min="14848" max="14848" width="9" style="2" customWidth="1"/>
    <col min="14849" max="14854" width="9.25" style="2" customWidth="1"/>
    <col min="14855" max="14855" width="1.75" style="2" customWidth="1"/>
    <col min="14856" max="14856" width="1" style="2" customWidth="1"/>
    <col min="14857" max="14857" width="5.75" style="2" customWidth="1"/>
    <col min="14858" max="14858" width="2.25" style="2" customWidth="1"/>
    <col min="14859" max="14859" width="11.75" style="2" customWidth="1"/>
    <col min="14860" max="14860" width="19" style="2" customWidth="1"/>
    <col min="14861" max="14861" width="9.5" style="2"/>
    <col min="14862" max="14862" width="12.25" style="2" bestFit="1" customWidth="1"/>
    <col min="14863" max="15102" width="9.5" style="2"/>
    <col min="15103" max="15103" width="21.5" style="2" customWidth="1"/>
    <col min="15104" max="15104" width="9" style="2" customWidth="1"/>
    <col min="15105" max="15110" width="9.25" style="2" customWidth="1"/>
    <col min="15111" max="15111" width="1.75" style="2" customWidth="1"/>
    <col min="15112" max="15112" width="1" style="2" customWidth="1"/>
    <col min="15113" max="15113" width="5.75" style="2" customWidth="1"/>
    <col min="15114" max="15114" width="2.25" style="2" customWidth="1"/>
    <col min="15115" max="15115" width="11.75" style="2" customWidth="1"/>
    <col min="15116" max="15116" width="19" style="2" customWidth="1"/>
    <col min="15117" max="15117" width="9.5" style="2"/>
    <col min="15118" max="15118" width="12.25" style="2" bestFit="1" customWidth="1"/>
    <col min="15119" max="15358" width="9.5" style="2"/>
    <col min="15359" max="15359" width="21.5" style="2" customWidth="1"/>
    <col min="15360" max="15360" width="9" style="2" customWidth="1"/>
    <col min="15361" max="15366" width="9.25" style="2" customWidth="1"/>
    <col min="15367" max="15367" width="1.75" style="2" customWidth="1"/>
    <col min="15368" max="15368" width="1" style="2" customWidth="1"/>
    <col min="15369" max="15369" width="5.75" style="2" customWidth="1"/>
    <col min="15370" max="15370" width="2.25" style="2" customWidth="1"/>
    <col min="15371" max="15371" width="11.75" style="2" customWidth="1"/>
    <col min="15372" max="15372" width="19" style="2" customWidth="1"/>
    <col min="15373" max="15373" width="9.5" style="2"/>
    <col min="15374" max="15374" width="12.25" style="2" bestFit="1" customWidth="1"/>
    <col min="15375" max="15614" width="9.5" style="2"/>
    <col min="15615" max="15615" width="21.5" style="2" customWidth="1"/>
    <col min="15616" max="15616" width="9" style="2" customWidth="1"/>
    <col min="15617" max="15622" width="9.25" style="2" customWidth="1"/>
    <col min="15623" max="15623" width="1.75" style="2" customWidth="1"/>
    <col min="15624" max="15624" width="1" style="2" customWidth="1"/>
    <col min="15625" max="15625" width="5.75" style="2" customWidth="1"/>
    <col min="15626" max="15626" width="2.25" style="2" customWidth="1"/>
    <col min="15627" max="15627" width="11.75" style="2" customWidth="1"/>
    <col min="15628" max="15628" width="19" style="2" customWidth="1"/>
    <col min="15629" max="15629" width="9.5" style="2"/>
    <col min="15630" max="15630" width="12.25" style="2" bestFit="1" customWidth="1"/>
    <col min="15631" max="15870" width="9.5" style="2"/>
    <col min="15871" max="15871" width="21.5" style="2" customWidth="1"/>
    <col min="15872" max="15872" width="9" style="2" customWidth="1"/>
    <col min="15873" max="15878" width="9.25" style="2" customWidth="1"/>
    <col min="15879" max="15879" width="1.75" style="2" customWidth="1"/>
    <col min="15880" max="15880" width="1" style="2" customWidth="1"/>
    <col min="15881" max="15881" width="5.75" style="2" customWidth="1"/>
    <col min="15882" max="15882" width="2.25" style="2" customWidth="1"/>
    <col min="15883" max="15883" width="11.75" style="2" customWidth="1"/>
    <col min="15884" max="15884" width="19" style="2" customWidth="1"/>
    <col min="15885" max="15885" width="9.5" style="2"/>
    <col min="15886" max="15886" width="12.25" style="2" bestFit="1" customWidth="1"/>
    <col min="15887" max="16126" width="9.5" style="2"/>
    <col min="16127" max="16127" width="21.5" style="2" customWidth="1"/>
    <col min="16128" max="16128" width="9" style="2" customWidth="1"/>
    <col min="16129" max="16134" width="9.25" style="2" customWidth="1"/>
    <col min="16135" max="16135" width="1.75" style="2" customWidth="1"/>
    <col min="16136" max="16136" width="1" style="2" customWidth="1"/>
    <col min="16137" max="16137" width="5.75" style="2" customWidth="1"/>
    <col min="16138" max="16138" width="2.25" style="2" customWidth="1"/>
    <col min="16139" max="16139" width="11.75" style="2" customWidth="1"/>
    <col min="16140" max="16140" width="19" style="2" customWidth="1"/>
    <col min="16141" max="16141" width="9.5" style="2"/>
    <col min="16142" max="16142" width="12.25" style="2" bestFit="1" customWidth="1"/>
    <col min="1614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4" ht="30" customHeight="1">
      <c r="A3" s="559">
        <v>41</v>
      </c>
      <c r="B3" s="564" t="s">
        <v>527</v>
      </c>
      <c r="C3" s="563"/>
      <c r="D3" s="563"/>
      <c r="E3" s="563"/>
      <c r="F3" s="563"/>
      <c r="G3" s="563"/>
      <c r="H3" s="563"/>
      <c r="I3"/>
      <c r="J3"/>
      <c r="K3"/>
      <c r="L3" s="125" t="s">
        <v>585</v>
      </c>
    </row>
    <row r="4" spans="1:14" ht="18" customHeight="1">
      <c r="A4" s="560"/>
      <c r="B4" s="605" t="s">
        <v>528</v>
      </c>
      <c r="C4" s="605"/>
      <c r="D4" s="605"/>
      <c r="E4" s="605"/>
      <c r="F4" s="605"/>
      <c r="G4" s="605"/>
      <c r="H4" s="563"/>
      <c r="I4" s="563"/>
      <c r="J4" s="563"/>
      <c r="K4" s="563"/>
      <c r="L4" s="225" t="s">
        <v>586</v>
      </c>
    </row>
    <row r="5" spans="1:14" s="118" customFormat="1" ht="14.25" customHeight="1">
      <c r="K5" s="448"/>
      <c r="L5" s="363"/>
      <c r="N5" s="236"/>
    </row>
    <row r="6" spans="1:14" s="118" customFormat="1" ht="14.25" customHeight="1">
      <c r="K6" s="448"/>
      <c r="L6" s="364"/>
      <c r="N6" s="236"/>
    </row>
    <row r="7" spans="1:14" s="118" customFormat="1" ht="14.25" customHeight="1">
      <c r="K7" s="448"/>
      <c r="L7" s="364"/>
      <c r="N7" s="236"/>
    </row>
    <row r="8" spans="1:14" s="118" customFormat="1" ht="14.25" customHeight="1">
      <c r="A8" s="604" t="s">
        <v>919</v>
      </c>
      <c r="B8" s="604"/>
      <c r="C8" s="2"/>
      <c r="D8" s="2"/>
      <c r="E8" s="2"/>
      <c r="F8" s="2"/>
      <c r="G8" s="2"/>
      <c r="H8" s="2"/>
      <c r="I8" s="2"/>
      <c r="J8" s="2"/>
      <c r="K8" s="171"/>
      <c r="L8" s="435" t="s">
        <v>920</v>
      </c>
      <c r="N8" s="236"/>
    </row>
    <row r="9" spans="1:14" s="118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1"/>
      <c r="L9" s="7"/>
      <c r="N9" s="236"/>
    </row>
    <row r="10" spans="1:14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4" s="118" customFormat="1" ht="14.25" customHeight="1">
      <c r="C11" s="67"/>
      <c r="K11" s="454"/>
      <c r="L11" s="351"/>
      <c r="N11" s="236"/>
    </row>
    <row r="12" spans="1:14" s="118" customFormat="1" ht="14.25" customHeight="1">
      <c r="A12" s="258" t="s">
        <v>769</v>
      </c>
      <c r="B12" s="237"/>
      <c r="C12" s="115">
        <v>153027.62500000003</v>
      </c>
      <c r="D12" s="113">
        <v>223819.33800000002</v>
      </c>
      <c r="E12" s="113">
        <v>261575.79999999996</v>
      </c>
      <c r="F12" s="113">
        <v>268675.70699999988</v>
      </c>
      <c r="G12" s="113">
        <v>301721.99900000007</v>
      </c>
      <c r="H12" s="113">
        <v>294566.91399999999</v>
      </c>
      <c r="I12" s="113">
        <v>318762.72300000006</v>
      </c>
      <c r="J12" s="113"/>
      <c r="K12" s="410">
        <v>89.384104671291027</v>
      </c>
      <c r="L12" s="246" t="s">
        <v>769</v>
      </c>
      <c r="N12" s="236"/>
    </row>
    <row r="13" spans="1:14" s="118" customFormat="1" ht="14.25" customHeight="1">
      <c r="A13" s="35"/>
      <c r="B13" s="66"/>
      <c r="C13" s="67"/>
      <c r="D13" s="235"/>
      <c r="E13" s="235"/>
      <c r="F13" s="235"/>
      <c r="G13" s="235"/>
      <c r="H13" s="235"/>
      <c r="I13" s="235"/>
      <c r="K13" s="410"/>
      <c r="L13" s="36"/>
      <c r="N13" s="236"/>
    </row>
    <row r="14" spans="1:14" s="118" customFormat="1" ht="14.25" customHeight="1">
      <c r="A14" s="35" t="s">
        <v>14</v>
      </c>
      <c r="B14" s="66"/>
      <c r="C14" s="112">
        <v>52585.010999999999</v>
      </c>
      <c r="D14" s="235">
        <v>69904.241999999998</v>
      </c>
      <c r="E14" s="235">
        <v>95026.2</v>
      </c>
      <c r="F14" s="235">
        <v>107431.462</v>
      </c>
      <c r="G14" s="235">
        <v>123859.531</v>
      </c>
      <c r="H14" s="235">
        <v>115487.743</v>
      </c>
      <c r="I14" s="235">
        <v>114719.145</v>
      </c>
      <c r="J14" s="235"/>
      <c r="K14" s="410">
        <v>32.168341291528655</v>
      </c>
      <c r="L14" s="445" t="s">
        <v>93</v>
      </c>
      <c r="N14" s="236"/>
    </row>
    <row r="15" spans="1:14" s="118" customFormat="1" ht="14.25" customHeight="1">
      <c r="A15" s="35" t="s">
        <v>15</v>
      </c>
      <c r="B15" s="66"/>
      <c r="C15" s="112">
        <v>39853.743000000002</v>
      </c>
      <c r="D15" s="235">
        <v>63658.915000000001</v>
      </c>
      <c r="E15" s="235">
        <v>73041.399999999994</v>
      </c>
      <c r="F15" s="235">
        <v>72936.724000000002</v>
      </c>
      <c r="G15" s="235">
        <v>76350.092999999993</v>
      </c>
      <c r="H15" s="235">
        <v>76328.775999999998</v>
      </c>
      <c r="I15" s="235">
        <v>102989.485</v>
      </c>
      <c r="J15" s="235"/>
      <c r="K15" s="410">
        <v>28.879232868400223</v>
      </c>
      <c r="L15" s="445" t="s">
        <v>16</v>
      </c>
      <c r="N15" s="236"/>
    </row>
    <row r="16" spans="1:14" s="118" customFormat="1" ht="14.25" customHeight="1">
      <c r="A16" s="35" t="s">
        <v>61</v>
      </c>
      <c r="B16" s="66"/>
      <c r="C16" s="112">
        <v>32690.067999999999</v>
      </c>
      <c r="D16" s="235">
        <v>46523.277000000002</v>
      </c>
      <c r="E16" s="235">
        <v>42775.199999999997</v>
      </c>
      <c r="F16" s="235">
        <v>42256.36</v>
      </c>
      <c r="G16" s="235">
        <v>46719.141000000003</v>
      </c>
      <c r="H16" s="235">
        <v>42626.417999999998</v>
      </c>
      <c r="I16" s="235">
        <v>38765.608999999997</v>
      </c>
      <c r="J16" s="235"/>
      <c r="K16" s="410">
        <v>10.870246118779518</v>
      </c>
      <c r="L16" s="445" t="s">
        <v>17</v>
      </c>
      <c r="N16" s="236"/>
    </row>
    <row r="17" spans="1:14" s="118" customFormat="1" ht="14.25" customHeight="1">
      <c r="A17" s="35" t="s">
        <v>22</v>
      </c>
      <c r="B17" s="66"/>
      <c r="C17" s="112">
        <v>5986.451</v>
      </c>
      <c r="D17" s="235">
        <v>12732.611000000001</v>
      </c>
      <c r="E17" s="235">
        <v>15938.4</v>
      </c>
      <c r="F17" s="235">
        <v>13079.43</v>
      </c>
      <c r="G17" s="235">
        <v>15082.761</v>
      </c>
      <c r="H17" s="235">
        <v>18716.634999999998</v>
      </c>
      <c r="I17" s="235">
        <v>19227.477999999999</v>
      </c>
      <c r="J17" s="235"/>
      <c r="K17" s="410">
        <v>5.3915680288530634</v>
      </c>
      <c r="L17" s="445" t="s">
        <v>23</v>
      </c>
      <c r="N17" s="236"/>
    </row>
    <row r="18" spans="1:14" s="118" customFormat="1" ht="14.25" customHeight="1">
      <c r="A18" s="35" t="s">
        <v>18</v>
      </c>
      <c r="B18" s="66"/>
      <c r="C18" s="112">
        <v>3729.0279999999998</v>
      </c>
      <c r="D18" s="235">
        <v>2812.5819999999999</v>
      </c>
      <c r="E18" s="235">
        <v>3639.3</v>
      </c>
      <c r="F18" s="235">
        <v>3826.2049999999999</v>
      </c>
      <c r="G18" s="235">
        <v>5720.7280000000001</v>
      </c>
      <c r="H18" s="235">
        <v>9350.6319999999996</v>
      </c>
      <c r="I18" s="235">
        <v>12399.879000000001</v>
      </c>
      <c r="J18" s="235"/>
      <c r="K18" s="410">
        <v>3.4770442165138098</v>
      </c>
      <c r="L18" s="445" t="s">
        <v>19</v>
      </c>
      <c r="N18" s="236"/>
    </row>
    <row r="19" spans="1:14" s="118" customFormat="1" ht="14.25" customHeight="1">
      <c r="A19" s="35" t="s">
        <v>31</v>
      </c>
      <c r="B19" s="66"/>
      <c r="C19" s="112">
        <v>5157.8119999999999</v>
      </c>
      <c r="D19" s="235">
        <v>5172.2529999999997</v>
      </c>
      <c r="E19" s="235">
        <v>9741.5</v>
      </c>
      <c r="F19" s="235">
        <v>8493.9869999999992</v>
      </c>
      <c r="G19" s="235">
        <v>9903.2369999999992</v>
      </c>
      <c r="H19" s="235">
        <v>6283.924</v>
      </c>
      <c r="I19" s="235">
        <v>5663.4880000000003</v>
      </c>
      <c r="J19" s="235"/>
      <c r="K19" s="410">
        <v>1.5880959963960422</v>
      </c>
      <c r="L19" s="445" t="s">
        <v>32</v>
      </c>
      <c r="N19" s="236"/>
    </row>
    <row r="20" spans="1:14" s="118" customFormat="1" ht="14.25" customHeight="1">
      <c r="A20" s="35" t="s">
        <v>29</v>
      </c>
      <c r="B20" s="66"/>
      <c r="C20" s="112">
        <v>2124.5810000000001</v>
      </c>
      <c r="D20" s="235">
        <v>1466.8409999999999</v>
      </c>
      <c r="E20" s="235">
        <v>2081.5</v>
      </c>
      <c r="F20" s="235">
        <v>1947.981</v>
      </c>
      <c r="G20" s="235">
        <v>2202.2310000000002</v>
      </c>
      <c r="H20" s="235">
        <v>3084.3049999999998</v>
      </c>
      <c r="I20" s="235">
        <v>3937.59</v>
      </c>
      <c r="J20" s="235"/>
      <c r="K20" s="410">
        <v>1.1041377529976388</v>
      </c>
      <c r="L20" s="445" t="s">
        <v>30</v>
      </c>
      <c r="N20" s="236"/>
    </row>
    <row r="21" spans="1:14" s="118" customFormat="1" ht="14.25" customHeight="1">
      <c r="A21" s="35" t="s">
        <v>27</v>
      </c>
      <c r="B21" s="66"/>
      <c r="C21" s="112">
        <v>1709.9880000000001</v>
      </c>
      <c r="D21" s="235">
        <v>2545.971</v>
      </c>
      <c r="E21" s="235">
        <v>2497.9</v>
      </c>
      <c r="F21" s="235">
        <v>3493.9090000000001</v>
      </c>
      <c r="G21" s="235">
        <v>1730.4449999999999</v>
      </c>
      <c r="H21" s="235">
        <v>2150.9209999999998</v>
      </c>
      <c r="I21" s="235">
        <v>3054.6619999999998</v>
      </c>
      <c r="J21" s="235"/>
      <c r="K21" s="410">
        <v>0.8565563293403512</v>
      </c>
      <c r="L21" s="445" t="s">
        <v>28</v>
      </c>
      <c r="N21" s="236"/>
    </row>
    <row r="22" spans="1:14" s="118" customFormat="1" ht="14.25" customHeight="1">
      <c r="A22" s="35" t="s">
        <v>24</v>
      </c>
      <c r="B22" s="66"/>
      <c r="C22" s="112">
        <v>2245.297</v>
      </c>
      <c r="D22" s="235">
        <v>2624.9859999999999</v>
      </c>
      <c r="E22" s="235">
        <v>2922.7</v>
      </c>
      <c r="F22" s="235">
        <v>3018.5320000000002</v>
      </c>
      <c r="G22" s="235">
        <v>2748.6869999999999</v>
      </c>
      <c r="H22" s="235">
        <v>2639.4209999999998</v>
      </c>
      <c r="I22" s="235">
        <v>2567.6190000000001</v>
      </c>
      <c r="J22" s="235"/>
      <c r="K22" s="410">
        <v>0.71998483163916116</v>
      </c>
      <c r="L22" s="445" t="s">
        <v>25</v>
      </c>
      <c r="N22" s="236"/>
    </row>
    <row r="23" spans="1:14" s="118" customFormat="1" ht="14.25" customHeight="1">
      <c r="A23" s="35" t="s">
        <v>37</v>
      </c>
      <c r="B23" s="66"/>
      <c r="C23" s="112">
        <v>988.41300000000001</v>
      </c>
      <c r="D23" s="235">
        <v>2522.2089999999998</v>
      </c>
      <c r="E23" s="235">
        <v>2199.9</v>
      </c>
      <c r="F23" s="235">
        <v>2887.636</v>
      </c>
      <c r="G23" s="235">
        <v>2872.0230000000001</v>
      </c>
      <c r="H23" s="235">
        <v>3948.74</v>
      </c>
      <c r="I23" s="235">
        <v>2379.047</v>
      </c>
      <c r="J23" s="235"/>
      <c r="K23" s="410">
        <v>0.66710744614237993</v>
      </c>
      <c r="L23" s="445" t="s">
        <v>38</v>
      </c>
      <c r="N23" s="236"/>
    </row>
    <row r="24" spans="1:14" s="118" customFormat="1" ht="14.25" customHeight="1">
      <c r="A24" s="35" t="s">
        <v>64</v>
      </c>
      <c r="B24" s="66"/>
      <c r="C24" s="112">
        <v>515.34400000000005</v>
      </c>
      <c r="D24" s="235">
        <v>595.00900000000001</v>
      </c>
      <c r="E24" s="235">
        <v>923.5</v>
      </c>
      <c r="F24" s="235">
        <v>1286.981</v>
      </c>
      <c r="G24" s="235">
        <v>1721.7739999999999</v>
      </c>
      <c r="H24" s="235">
        <v>2220.875</v>
      </c>
      <c r="I24" s="235">
        <v>2337.7249999999999</v>
      </c>
      <c r="J24" s="235"/>
      <c r="K24" s="410">
        <v>0.65552036363014066</v>
      </c>
      <c r="L24" s="445" t="s">
        <v>43</v>
      </c>
      <c r="N24" s="236"/>
    </row>
    <row r="25" spans="1:14" s="118" customFormat="1" ht="14.25" customHeight="1">
      <c r="A25" s="35" t="s">
        <v>47</v>
      </c>
      <c r="B25" s="66"/>
      <c r="C25" s="112">
        <v>250.06</v>
      </c>
      <c r="D25" s="235">
        <v>1184.0070000000001</v>
      </c>
      <c r="E25" s="235">
        <v>1171</v>
      </c>
      <c r="F25" s="235">
        <v>1179.3810000000001</v>
      </c>
      <c r="G25" s="235">
        <v>1271.327</v>
      </c>
      <c r="H25" s="235">
        <v>1264.355</v>
      </c>
      <c r="I25" s="235">
        <v>1992.6410000000001</v>
      </c>
      <c r="J25" s="235"/>
      <c r="K25" s="410">
        <v>0.55875552210132806</v>
      </c>
      <c r="L25" s="445" t="s">
        <v>48</v>
      </c>
      <c r="N25" s="236"/>
    </row>
    <row r="26" spans="1:14" s="118" customFormat="1" ht="14.25" customHeight="1">
      <c r="A26" s="35" t="s">
        <v>20</v>
      </c>
      <c r="B26" s="66"/>
      <c r="C26" s="112">
        <v>2462.576</v>
      </c>
      <c r="D26" s="235">
        <v>2246.578</v>
      </c>
      <c r="E26" s="235">
        <v>2342.9</v>
      </c>
      <c r="F26" s="235">
        <v>2094.0419999999999</v>
      </c>
      <c r="G26" s="235">
        <v>2413.9470000000001</v>
      </c>
      <c r="H26" s="235">
        <v>2438.6579999999999</v>
      </c>
      <c r="I26" s="235">
        <v>1982.5909999999999</v>
      </c>
      <c r="J26" s="235"/>
      <c r="K26" s="410">
        <v>0.55593740634584654</v>
      </c>
      <c r="L26" s="445" t="s">
        <v>21</v>
      </c>
      <c r="N26" s="236"/>
    </row>
    <row r="27" spans="1:14" s="118" customFormat="1" ht="14.25" customHeight="1">
      <c r="A27" s="35" t="s">
        <v>66</v>
      </c>
      <c r="B27" s="66"/>
      <c r="C27" s="112">
        <v>261.98700000000002</v>
      </c>
      <c r="D27" s="235">
        <v>1166.7950000000001</v>
      </c>
      <c r="E27" s="235">
        <v>536.70000000000005</v>
      </c>
      <c r="F27" s="235">
        <v>741.298</v>
      </c>
      <c r="G27" s="235">
        <v>1176.943</v>
      </c>
      <c r="H27" s="235">
        <v>935.55899999999997</v>
      </c>
      <c r="I27" s="235">
        <v>1679.415</v>
      </c>
      <c r="J27" s="235"/>
      <c r="K27" s="410">
        <v>0.47092396731262776</v>
      </c>
      <c r="L27" s="445" t="s">
        <v>109</v>
      </c>
      <c r="N27" s="236"/>
    </row>
    <row r="28" spans="1:14" s="118" customFormat="1" ht="14.25" customHeight="1">
      <c r="A28" s="35" t="s">
        <v>63</v>
      </c>
      <c r="B28" s="66"/>
      <c r="C28" s="112">
        <v>97.2</v>
      </c>
      <c r="D28" s="235">
        <v>3605.3440000000001</v>
      </c>
      <c r="E28" s="235">
        <v>244.9</v>
      </c>
      <c r="F28" s="235">
        <v>1382.2940000000001</v>
      </c>
      <c r="G28" s="235">
        <v>1712.2639999999999</v>
      </c>
      <c r="H28" s="235">
        <v>1386.3040000000001</v>
      </c>
      <c r="I28" s="235">
        <v>1429.9280000000001</v>
      </c>
      <c r="J28" s="235"/>
      <c r="K28" s="410">
        <v>0.40096543542329394</v>
      </c>
      <c r="L28" s="445" t="s">
        <v>53</v>
      </c>
      <c r="N28" s="236"/>
    </row>
    <row r="29" spans="1:14" s="118" customFormat="1" ht="14.25" customHeight="1">
      <c r="A29" s="35" t="s">
        <v>42</v>
      </c>
      <c r="B29" s="66"/>
      <c r="C29" s="112">
        <v>169.768</v>
      </c>
      <c r="D29" s="235">
        <v>121.98699999999999</v>
      </c>
      <c r="E29" s="235">
        <v>4668</v>
      </c>
      <c r="F29" s="235">
        <v>451.625</v>
      </c>
      <c r="G29" s="235">
        <v>3952.8890000000001</v>
      </c>
      <c r="H29" s="235">
        <v>3149.674</v>
      </c>
      <c r="I29" s="235">
        <v>987.952</v>
      </c>
      <c r="J29" s="235"/>
      <c r="K29" s="410">
        <v>0.27703115391636085</v>
      </c>
      <c r="L29" s="445" t="s">
        <v>42</v>
      </c>
      <c r="N29" s="236"/>
    </row>
    <row r="30" spans="1:14" s="118" customFormat="1" ht="14.25" customHeight="1">
      <c r="A30" s="35" t="s">
        <v>34</v>
      </c>
      <c r="B30" s="66"/>
      <c r="C30" s="112">
        <v>1184.748</v>
      </c>
      <c r="D30" s="235">
        <v>4104.2820000000002</v>
      </c>
      <c r="E30" s="235">
        <v>694.4</v>
      </c>
      <c r="F30" s="235">
        <v>1146.7449999999999</v>
      </c>
      <c r="G30" s="235">
        <v>1313.386</v>
      </c>
      <c r="H30" s="235">
        <v>988.63699999999994</v>
      </c>
      <c r="I30" s="235">
        <v>737.245</v>
      </c>
      <c r="J30" s="235"/>
      <c r="K30" s="410">
        <v>0.20673052240297854</v>
      </c>
      <c r="L30" s="445" t="s">
        <v>35</v>
      </c>
      <c r="N30" s="236"/>
    </row>
    <row r="31" spans="1:14" s="118" customFormat="1" ht="14.25" customHeight="1">
      <c r="A31" s="35" t="s">
        <v>36</v>
      </c>
      <c r="B31" s="66"/>
      <c r="C31" s="112">
        <v>75.293000000000006</v>
      </c>
      <c r="D31" s="235">
        <v>161.006</v>
      </c>
      <c r="E31" s="235">
        <v>637</v>
      </c>
      <c r="F31" s="235">
        <v>525.22799999999995</v>
      </c>
      <c r="G31" s="235">
        <v>161.95400000000001</v>
      </c>
      <c r="H31" s="235">
        <v>956.572</v>
      </c>
      <c r="I31" s="235">
        <v>719.26199999999994</v>
      </c>
      <c r="J31" s="235"/>
      <c r="K31" s="410">
        <v>0.20168791786259813</v>
      </c>
      <c r="L31" s="445" t="s">
        <v>36</v>
      </c>
      <c r="N31" s="236"/>
    </row>
    <row r="32" spans="1:14" s="118" customFormat="1" ht="14.25" customHeight="1">
      <c r="A32" s="35" t="s">
        <v>40</v>
      </c>
      <c r="B32" s="66"/>
      <c r="C32" s="112">
        <v>22.5</v>
      </c>
      <c r="D32" s="235">
        <v>9.17</v>
      </c>
      <c r="E32" s="235">
        <v>126.3</v>
      </c>
      <c r="F32" s="235">
        <v>112.07</v>
      </c>
      <c r="G32" s="235">
        <v>242.71299999999999</v>
      </c>
      <c r="H32" s="235">
        <v>5.4770000000000003</v>
      </c>
      <c r="I32" s="235">
        <v>407.92200000000003</v>
      </c>
      <c r="J32" s="235"/>
      <c r="K32" s="410">
        <v>0.11438521544353346</v>
      </c>
      <c r="L32" s="445" t="s">
        <v>41</v>
      </c>
      <c r="N32" s="236"/>
    </row>
    <row r="33" spans="1:14" s="118" customFormat="1" ht="14.25" customHeight="1">
      <c r="A33" s="35" t="s">
        <v>509</v>
      </c>
      <c r="B33" s="66"/>
      <c r="C33" s="112">
        <v>0</v>
      </c>
      <c r="D33" s="235">
        <v>78.599000000000004</v>
      </c>
      <c r="E33" s="235">
        <v>100.9</v>
      </c>
      <c r="F33" s="235">
        <v>118.121</v>
      </c>
      <c r="G33" s="235">
        <v>220.35400000000001</v>
      </c>
      <c r="H33" s="235">
        <v>259.11900000000003</v>
      </c>
      <c r="I33" s="235">
        <v>325.685</v>
      </c>
      <c r="J33" s="235"/>
      <c r="K33" s="410">
        <v>9.1325177096913596E-2</v>
      </c>
      <c r="L33" s="445" t="s">
        <v>510</v>
      </c>
      <c r="N33" s="236"/>
    </row>
    <row r="34" spans="1:14" s="118" customFormat="1" ht="14.25" customHeight="1">
      <c r="A34" s="35" t="s">
        <v>65</v>
      </c>
      <c r="B34" s="66"/>
      <c r="C34" s="112">
        <v>34.200000000000003</v>
      </c>
      <c r="D34" s="235">
        <v>138.364</v>
      </c>
      <c r="E34" s="235">
        <v>61.1</v>
      </c>
      <c r="F34" s="235">
        <v>74.462000000000003</v>
      </c>
      <c r="G34" s="235">
        <v>56.063000000000002</v>
      </c>
      <c r="H34" s="235">
        <v>66.587999999999994</v>
      </c>
      <c r="I34" s="235">
        <v>276.72300000000001</v>
      </c>
      <c r="J34" s="235"/>
      <c r="K34" s="410">
        <v>7.7595765791452539E-2</v>
      </c>
      <c r="L34" s="445" t="s">
        <v>39</v>
      </c>
      <c r="N34" s="236"/>
    </row>
    <row r="35" spans="1:14" s="118" customFormat="1" ht="14.25" customHeight="1">
      <c r="A35" s="35" t="s">
        <v>51</v>
      </c>
      <c r="B35" s="66"/>
      <c r="C35" s="112">
        <v>674.87900000000002</v>
      </c>
      <c r="D35" s="235">
        <v>270.95499999999998</v>
      </c>
      <c r="E35" s="235">
        <v>33.700000000000003</v>
      </c>
      <c r="F35" s="235">
        <v>41.18</v>
      </c>
      <c r="G35" s="235">
        <v>85.269000000000005</v>
      </c>
      <c r="H35" s="235">
        <v>131.518</v>
      </c>
      <c r="I35" s="235">
        <v>52.534999999999997</v>
      </c>
      <c r="J35" s="235"/>
      <c r="K35" s="410">
        <v>1.4731314548678496E-2</v>
      </c>
      <c r="L35" s="445" t="s">
        <v>52</v>
      </c>
      <c r="N35" s="236"/>
    </row>
    <row r="36" spans="1:14" s="118" customFormat="1" ht="14.25" customHeight="1">
      <c r="A36" s="35" t="s">
        <v>46</v>
      </c>
      <c r="B36" s="66"/>
      <c r="C36" s="112">
        <v>10.97</v>
      </c>
      <c r="D36" s="235">
        <v>28.03</v>
      </c>
      <c r="E36" s="235">
        <v>35.799999999999997</v>
      </c>
      <c r="F36" s="235">
        <v>37.119999999999997</v>
      </c>
      <c r="G36" s="235">
        <v>28.116</v>
      </c>
      <c r="H36" s="235">
        <v>27.489000000000001</v>
      </c>
      <c r="I36" s="235">
        <v>50.276000000000003</v>
      </c>
      <c r="J36" s="235"/>
      <c r="K36" s="410">
        <v>1.4097869425132963E-2</v>
      </c>
      <c r="L36" s="445" t="s">
        <v>46</v>
      </c>
      <c r="N36" s="236"/>
    </row>
    <row r="37" spans="1:14" s="118" customFormat="1" ht="14.25" customHeight="1">
      <c r="A37" s="35" t="s">
        <v>33</v>
      </c>
      <c r="B37" s="66"/>
      <c r="C37" s="112">
        <v>1.9039999999999999</v>
      </c>
      <c r="D37" s="235">
        <v>46.725000000000001</v>
      </c>
      <c r="E37" s="235">
        <v>119.9</v>
      </c>
      <c r="F37" s="235">
        <v>93.778999999999996</v>
      </c>
      <c r="G37" s="235">
        <v>97.298000000000002</v>
      </c>
      <c r="H37" s="235">
        <v>78.28</v>
      </c>
      <c r="I37" s="235">
        <v>37.514000000000003</v>
      </c>
      <c r="J37" s="235"/>
      <c r="K37" s="410">
        <v>1.0519283029963361E-2</v>
      </c>
      <c r="L37" s="445" t="s">
        <v>33</v>
      </c>
      <c r="N37" s="236"/>
    </row>
    <row r="38" spans="1:14" s="118" customFormat="1" ht="14.25" customHeight="1">
      <c r="A38" s="35" t="s">
        <v>49</v>
      </c>
      <c r="B38" s="66"/>
      <c r="C38" s="112">
        <v>119.759</v>
      </c>
      <c r="D38" s="235">
        <v>30.254999999999999</v>
      </c>
      <c r="E38" s="235">
        <v>0</v>
      </c>
      <c r="F38" s="235">
        <v>15.897</v>
      </c>
      <c r="G38" s="235">
        <v>60.728999999999999</v>
      </c>
      <c r="H38" s="235">
        <v>6.59</v>
      </c>
      <c r="I38" s="235">
        <v>29.289000000000001</v>
      </c>
      <c r="J38" s="235"/>
      <c r="K38" s="410">
        <v>8.2129146629150943E-3</v>
      </c>
      <c r="L38" s="445" t="s">
        <v>50</v>
      </c>
      <c r="N38" s="236"/>
    </row>
    <row r="39" spans="1:14" s="118" customFormat="1" ht="14.25" customHeight="1">
      <c r="A39" s="35" t="s">
        <v>44</v>
      </c>
      <c r="B39" s="66"/>
      <c r="C39" s="112">
        <v>76.045000000000002</v>
      </c>
      <c r="D39" s="235">
        <v>68.344999999999999</v>
      </c>
      <c r="E39" s="235">
        <v>15.7</v>
      </c>
      <c r="F39" s="235">
        <v>3.258</v>
      </c>
      <c r="G39" s="235">
        <v>18.096</v>
      </c>
      <c r="H39" s="235">
        <v>33.704000000000001</v>
      </c>
      <c r="I39" s="235">
        <v>12.018000000000001</v>
      </c>
      <c r="J39" s="235"/>
      <c r="K39" s="410">
        <v>3.3699617064055997E-3</v>
      </c>
      <c r="L39" s="445" t="s">
        <v>45</v>
      </c>
      <c r="N39" s="236"/>
    </row>
    <row r="40" spans="1:14" s="118" customFormat="1" ht="14.25" customHeight="1">
      <c r="A40" s="35"/>
      <c r="B40" s="66"/>
      <c r="C40" s="112"/>
      <c r="D40" s="235"/>
      <c r="E40" s="235"/>
      <c r="F40" s="235"/>
      <c r="G40" s="235"/>
      <c r="H40" s="235"/>
      <c r="I40" s="235"/>
      <c r="J40" s="235"/>
      <c r="K40" s="410"/>
      <c r="L40" s="445"/>
      <c r="N40" s="236"/>
    </row>
    <row r="41" spans="1:14" s="118" customFormat="1" ht="14.25" customHeight="1">
      <c r="A41" s="258" t="s">
        <v>497</v>
      </c>
      <c r="B41" s="237"/>
      <c r="C41" s="115">
        <v>45709.919999999984</v>
      </c>
      <c r="D41" s="113">
        <v>38532.986000000004</v>
      </c>
      <c r="E41" s="113">
        <v>50056.400000000052</v>
      </c>
      <c r="F41" s="113">
        <v>50976.322000000102</v>
      </c>
      <c r="G41" s="113">
        <v>39536.573999999964</v>
      </c>
      <c r="H41" s="113">
        <v>31205.938000000024</v>
      </c>
      <c r="I41" s="113">
        <v>37858.539999999921</v>
      </c>
      <c r="J41" s="267"/>
      <c r="K41" s="410">
        <v>10.615895328708969</v>
      </c>
      <c r="L41" s="457" t="s">
        <v>770</v>
      </c>
      <c r="N41" s="236"/>
    </row>
    <row r="42" spans="1:14" s="118" customFormat="1" ht="14.25" customHeight="1">
      <c r="A42" s="258"/>
      <c r="B42" s="237"/>
      <c r="C42" s="115"/>
      <c r="D42" s="115"/>
      <c r="E42" s="115"/>
      <c r="F42" s="115"/>
      <c r="G42" s="115"/>
      <c r="H42" s="115"/>
      <c r="I42" s="115"/>
      <c r="J42" s="267"/>
      <c r="K42" s="410"/>
      <c r="L42" s="457"/>
      <c r="N42" s="236"/>
    </row>
    <row r="43" spans="1:14" s="118" customFormat="1" ht="14.25" customHeight="1">
      <c r="A43" s="35" t="s">
        <v>266</v>
      </c>
      <c r="B43" s="66"/>
      <c r="C43" s="112">
        <v>3362.4630000000002</v>
      </c>
      <c r="D43" s="235">
        <v>2084.8000000000002</v>
      </c>
      <c r="E43" s="235">
        <v>2165.6999999999998</v>
      </c>
      <c r="F43" s="235">
        <v>1542.4090000000001</v>
      </c>
      <c r="G43" s="235">
        <v>445.94099999999997</v>
      </c>
      <c r="H43" s="235">
        <v>839.12300000000005</v>
      </c>
      <c r="I43" s="235">
        <v>3754.3359999999998</v>
      </c>
      <c r="J43" s="235"/>
      <c r="K43" s="410">
        <v>1.0527515853702756</v>
      </c>
      <c r="L43" s="445" t="s">
        <v>890</v>
      </c>
      <c r="N43" s="236"/>
    </row>
    <row r="44" spans="1:14" s="118" customFormat="1" ht="14.25" customHeight="1">
      <c r="A44" s="35" t="s">
        <v>718</v>
      </c>
      <c r="B44" s="66"/>
      <c r="C44" s="112">
        <v>195.38499999999999</v>
      </c>
      <c r="D44" s="235">
        <v>6070.0349999999999</v>
      </c>
      <c r="E44" s="235">
        <v>1963.9</v>
      </c>
      <c r="F44" s="235">
        <v>3426.6380000000004</v>
      </c>
      <c r="G44" s="235">
        <v>3665.2159999999999</v>
      </c>
      <c r="H44" s="235">
        <v>2644.9930000000004</v>
      </c>
      <c r="I44" s="235">
        <v>3522.5749999999998</v>
      </c>
      <c r="J44" s="235"/>
      <c r="K44" s="410">
        <v>0.98776359277264969</v>
      </c>
      <c r="L44" s="445" t="s">
        <v>718</v>
      </c>
      <c r="N44" s="236"/>
    </row>
    <row r="45" spans="1:14" s="118" customFormat="1" ht="14.25" customHeight="1">
      <c r="A45" s="35" t="s">
        <v>67</v>
      </c>
      <c r="B45" s="66"/>
      <c r="C45" s="112">
        <v>4758.4319999999998</v>
      </c>
      <c r="D45" s="235">
        <v>4421.4560000000001</v>
      </c>
      <c r="E45" s="235">
        <v>14154.6</v>
      </c>
      <c r="F45" s="235">
        <v>9975.91</v>
      </c>
      <c r="G45" s="235">
        <v>2143.1689999999999</v>
      </c>
      <c r="H45" s="235">
        <v>2623.9470000000001</v>
      </c>
      <c r="I45" s="235">
        <v>2471.8809999999999</v>
      </c>
      <c r="J45" s="235"/>
      <c r="K45" s="410">
        <v>0.6931389842562472</v>
      </c>
      <c r="L45" s="445" t="s">
        <v>26</v>
      </c>
      <c r="N45" s="236"/>
    </row>
    <row r="46" spans="1:14" s="118" customFormat="1" ht="14.25" customHeight="1">
      <c r="A46" s="35" t="s">
        <v>293</v>
      </c>
      <c r="B46" s="66"/>
      <c r="C46" s="112">
        <v>1428</v>
      </c>
      <c r="D46" s="235">
        <v>1432.6</v>
      </c>
      <c r="E46" s="235">
        <v>3585.1</v>
      </c>
      <c r="F46" s="235">
        <v>2252.2910000000002</v>
      </c>
      <c r="G46" s="235">
        <v>2549.1460000000002</v>
      </c>
      <c r="H46" s="235">
        <v>3288.616</v>
      </c>
      <c r="I46" s="235">
        <v>2421.578</v>
      </c>
      <c r="J46" s="235"/>
      <c r="K46" s="410">
        <v>0.67903354377386071</v>
      </c>
      <c r="L46" s="445" t="s">
        <v>294</v>
      </c>
      <c r="N46" s="236"/>
    </row>
    <row r="47" spans="1:14" s="118" customFormat="1" ht="14.25" customHeight="1">
      <c r="A47" s="35"/>
      <c r="B47" s="66"/>
      <c r="C47" s="112"/>
      <c r="D47" s="235"/>
      <c r="E47" s="235"/>
      <c r="F47" s="235"/>
      <c r="G47" s="235"/>
      <c r="H47" s="235"/>
      <c r="I47" s="235"/>
      <c r="J47" s="235"/>
      <c r="K47" s="235"/>
      <c r="L47" s="445"/>
      <c r="N47" s="236"/>
    </row>
    <row r="48" spans="1:14" s="118" customFormat="1" ht="14.25" customHeight="1">
      <c r="N48" s="236"/>
    </row>
    <row r="49" spans="1:36" s="118" customFormat="1" ht="14.25" customHeight="1">
      <c r="N49" s="236"/>
    </row>
    <row r="50" spans="1:36" s="20" customFormat="1" ht="12" customHeight="1">
      <c r="A50" s="552" t="s">
        <v>1</v>
      </c>
      <c r="B50" s="74" t="s">
        <v>2</v>
      </c>
      <c r="J50" s="22"/>
      <c r="K50" s="181"/>
      <c r="L50" s="56" t="s">
        <v>3</v>
      </c>
      <c r="M50" s="24"/>
      <c r="N50" s="136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</row>
    <row r="51" spans="1:36" s="20" customFormat="1" ht="12" customHeight="1">
      <c r="A51" s="553"/>
      <c r="B51" s="57" t="s">
        <v>611</v>
      </c>
      <c r="E51" s="22"/>
      <c r="F51" s="22"/>
      <c r="G51" s="22"/>
      <c r="H51" s="22"/>
      <c r="I51" s="22"/>
      <c r="J51" s="22"/>
      <c r="K51" s="181"/>
      <c r="L51" s="19"/>
      <c r="M51" s="24"/>
      <c r="N51" s="136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</row>
    <row r="52" spans="1:36" s="20" customFormat="1" ht="12" customHeight="1">
      <c r="A52" s="553"/>
      <c r="B52" s="57" t="s">
        <v>73</v>
      </c>
      <c r="E52" s="22"/>
      <c r="F52" s="22"/>
      <c r="G52" s="22"/>
      <c r="H52" s="22"/>
      <c r="I52" s="22"/>
      <c r="J52" s="22"/>
      <c r="K52" s="181"/>
      <c r="L52" s="19"/>
      <c r="M52" s="24"/>
      <c r="N52" s="136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</row>
    <row r="53" spans="1:36" s="20" customFormat="1" ht="12" customHeight="1">
      <c r="A53" s="553"/>
      <c r="B53" s="244" t="s">
        <v>1029</v>
      </c>
      <c r="E53" s="22"/>
      <c r="F53" s="22"/>
      <c r="G53" s="22"/>
      <c r="H53" s="22"/>
      <c r="I53" s="22"/>
      <c r="J53" s="22"/>
      <c r="K53" s="181"/>
      <c r="L53" s="19"/>
      <c r="M53" s="24"/>
      <c r="N53" s="136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</row>
    <row r="54" spans="1:36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09" t="s">
        <v>609</v>
      </c>
      <c r="M54" s="24"/>
      <c r="N54" s="136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</row>
    <row r="55" spans="1:36" ht="12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168"/>
      <c r="L55" s="59" t="s">
        <v>988</v>
      </c>
      <c r="M55" s="24"/>
      <c r="N55" s="136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</row>
    <row r="56" spans="1:36" ht="30" customHeight="1">
      <c r="A56" s="559">
        <v>41</v>
      </c>
      <c r="B56" s="564" t="str">
        <f>B3</f>
        <v>NEDERLANDSE UITVOER VAN BOTER EN BOTEROLIE (inclusief intrahandel)</v>
      </c>
      <c r="C56" s="563"/>
      <c r="D56" s="563"/>
      <c r="E56" s="563"/>
      <c r="F56" s="563"/>
      <c r="G56" s="563"/>
      <c r="H56" s="563"/>
      <c r="I56"/>
      <c r="J56"/>
      <c r="K56"/>
      <c r="L56" s="296" t="s">
        <v>12</v>
      </c>
      <c r="M56" s="24"/>
      <c r="N56" s="136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</row>
    <row r="57" spans="1:36" ht="18" customHeight="1">
      <c r="A57" s="560"/>
      <c r="B57" s="605" t="str">
        <f>B4</f>
        <v>DUTCH EXPORT OF BUTTER AND BUTTER OIL (intra-trade included)</v>
      </c>
      <c r="C57" s="605"/>
      <c r="D57" s="605"/>
      <c r="E57" s="605"/>
      <c r="F57" s="605"/>
      <c r="G57" s="605"/>
      <c r="H57" s="563"/>
      <c r="I57" s="563"/>
      <c r="J57" s="563"/>
      <c r="K57" s="563"/>
      <c r="L57" s="443" t="s">
        <v>13</v>
      </c>
      <c r="M57" s="24"/>
      <c r="N57" s="136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</row>
    <row r="58" spans="1:36" s="118" customFormat="1" ht="14.25" customHeight="1">
      <c r="K58" s="448"/>
      <c r="L58" s="67"/>
      <c r="N58" s="236"/>
    </row>
    <row r="59" spans="1:36" s="118" customFormat="1" ht="14.25" customHeight="1">
      <c r="K59" s="448"/>
      <c r="L59" s="67"/>
      <c r="N59" s="236"/>
    </row>
    <row r="60" spans="1:36" s="118" customFormat="1" ht="14.25" customHeight="1">
      <c r="K60" s="448"/>
      <c r="L60" s="67"/>
      <c r="N60" s="236"/>
    </row>
    <row r="61" spans="1:36" s="118" customFormat="1" ht="14.25" customHeight="1">
      <c r="A61" s="604" t="s">
        <v>919</v>
      </c>
      <c r="B61" s="604"/>
      <c r="C61" s="2"/>
      <c r="D61" s="2"/>
      <c r="E61" s="2"/>
      <c r="F61" s="2"/>
      <c r="G61" s="2"/>
      <c r="H61" s="2"/>
      <c r="I61" s="2"/>
      <c r="J61" s="2"/>
      <c r="K61" s="171"/>
      <c r="L61" s="435" t="s">
        <v>920</v>
      </c>
      <c r="N61" s="236"/>
    </row>
    <row r="62" spans="1:36" s="118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1"/>
      <c r="L62" s="7"/>
      <c r="N62" s="236"/>
    </row>
    <row r="63" spans="1:36" s="118" customFormat="1" ht="18.75" customHeight="1">
      <c r="A63" s="34" t="s">
        <v>0</v>
      </c>
      <c r="B63" s="2"/>
      <c r="C63" s="110">
        <v>2010</v>
      </c>
      <c r="D63" s="110">
        <v>2015</v>
      </c>
      <c r="E63" s="110">
        <v>2019</v>
      </c>
      <c r="F63" s="110">
        <v>2020</v>
      </c>
      <c r="G63" s="110">
        <v>2021</v>
      </c>
      <c r="H63" s="110">
        <v>2022</v>
      </c>
      <c r="I63" s="110" t="s">
        <v>991</v>
      </c>
      <c r="J63" s="110"/>
      <c r="K63" s="408" t="s">
        <v>211</v>
      </c>
      <c r="L63" s="248" t="s">
        <v>0</v>
      </c>
      <c r="N63" s="236"/>
    </row>
    <row r="64" spans="1:36" s="118" customFormat="1" ht="14.25" customHeight="1">
      <c r="C64" s="67"/>
      <c r="D64" s="67"/>
      <c r="E64" s="67"/>
      <c r="F64" s="67"/>
      <c r="G64" s="67"/>
      <c r="H64" s="67"/>
      <c r="I64" s="67"/>
      <c r="K64" s="449"/>
      <c r="L64" s="351"/>
      <c r="N64" s="236"/>
    </row>
    <row r="65" spans="1:14" s="118" customFormat="1" ht="14.25" customHeight="1">
      <c r="A65" s="35" t="s">
        <v>4</v>
      </c>
      <c r="B65" s="66"/>
      <c r="C65" s="112">
        <v>2230.0250000000001</v>
      </c>
      <c r="D65" s="235">
        <v>2044.3</v>
      </c>
      <c r="E65" s="235">
        <v>4380.3999999999996</v>
      </c>
      <c r="F65" s="235">
        <v>2037.4480000000001</v>
      </c>
      <c r="G65" s="235">
        <v>1034.451</v>
      </c>
      <c r="H65" s="235">
        <v>449.762</v>
      </c>
      <c r="I65" s="235">
        <v>2224.8609999999999</v>
      </c>
      <c r="J65" s="235"/>
      <c r="K65" s="400">
        <v>0.62387222267226394</v>
      </c>
      <c r="L65" s="445" t="s">
        <v>4</v>
      </c>
      <c r="N65" s="236"/>
    </row>
    <row r="66" spans="1:14" s="118" customFormat="1" ht="14.25" customHeight="1">
      <c r="A66" s="35" t="s">
        <v>72</v>
      </c>
      <c r="B66" s="66"/>
      <c r="C66" s="112">
        <v>1229.452</v>
      </c>
      <c r="D66" s="235">
        <v>5073.3</v>
      </c>
      <c r="E66" s="235">
        <v>1390.6</v>
      </c>
      <c r="F66" s="235">
        <v>4355.6899999999996</v>
      </c>
      <c r="G66" s="235">
        <v>8598.1550000000007</v>
      </c>
      <c r="H66" s="235">
        <v>6086.2079999999996</v>
      </c>
      <c r="I66" s="235">
        <v>2144.4630000000002</v>
      </c>
      <c r="J66" s="235"/>
      <c r="K66" s="400">
        <v>0.60132785744746808</v>
      </c>
      <c r="L66" s="445" t="s">
        <v>98</v>
      </c>
      <c r="N66" s="236"/>
    </row>
    <row r="67" spans="1:14" s="118" customFormat="1" ht="14.25" customHeight="1">
      <c r="A67" s="35" t="s">
        <v>520</v>
      </c>
      <c r="B67" s="66"/>
      <c r="C67" s="112">
        <v>4076</v>
      </c>
      <c r="D67" s="235">
        <v>5293.9</v>
      </c>
      <c r="E67" s="235">
        <v>3778.3</v>
      </c>
      <c r="F67" s="235">
        <v>3054.9609999999998</v>
      </c>
      <c r="G67" s="235">
        <v>2860.7919999999999</v>
      </c>
      <c r="H67" s="235">
        <v>2026.5060000000001</v>
      </c>
      <c r="I67" s="235">
        <v>2003.1210000000001</v>
      </c>
      <c r="J67" s="235"/>
      <c r="K67" s="400">
        <v>0.56169421395381025</v>
      </c>
      <c r="L67" s="445" t="s">
        <v>520</v>
      </c>
      <c r="N67" s="236"/>
    </row>
    <row r="68" spans="1:14" s="118" customFormat="1" ht="14.25" customHeight="1">
      <c r="A68" s="35" t="s">
        <v>8</v>
      </c>
      <c r="B68" s="66"/>
      <c r="C68" s="112">
        <v>9.6920000000000002</v>
      </c>
      <c r="D68" s="235">
        <v>152</v>
      </c>
      <c r="E68" s="235">
        <v>81.099999999999994</v>
      </c>
      <c r="F68" s="235">
        <v>2469.759</v>
      </c>
      <c r="G68" s="235">
        <v>1936.873</v>
      </c>
      <c r="H68" s="235">
        <v>2658.4850000000001</v>
      </c>
      <c r="I68" s="235">
        <v>1994.913</v>
      </c>
      <c r="J68" s="235"/>
      <c r="K68" s="400">
        <v>0.5593926125487364</v>
      </c>
      <c r="L68" s="445" t="s">
        <v>9</v>
      </c>
      <c r="N68" s="236"/>
    </row>
    <row r="69" spans="1:14" s="118" customFormat="1" ht="14.25" customHeight="1">
      <c r="A69" s="35" t="s">
        <v>501</v>
      </c>
      <c r="B69" s="66"/>
      <c r="C69" s="112">
        <v>2387</v>
      </c>
      <c r="D69" s="235">
        <v>1573.1</v>
      </c>
      <c r="E69" s="235">
        <v>1134.7</v>
      </c>
      <c r="F69" s="235">
        <v>1836.558</v>
      </c>
      <c r="G69" s="235">
        <v>1164.5319999999999</v>
      </c>
      <c r="H69" s="235">
        <v>1375.452</v>
      </c>
      <c r="I69" s="235">
        <v>1820.105</v>
      </c>
      <c r="J69" s="235"/>
      <c r="K69" s="400">
        <v>0.51037478379408918</v>
      </c>
      <c r="L69" s="445" t="s">
        <v>502</v>
      </c>
      <c r="N69" s="236"/>
    </row>
    <row r="70" spans="1:14" s="118" customFormat="1" ht="14.25" customHeight="1">
      <c r="A70" s="35" t="s">
        <v>399</v>
      </c>
      <c r="B70" s="66"/>
      <c r="C70" s="112">
        <v>1107.4960000000001</v>
      </c>
      <c r="D70" s="235">
        <v>227.4</v>
      </c>
      <c r="E70" s="235">
        <v>1415.9</v>
      </c>
      <c r="F70" s="235">
        <v>1317.4349999999999</v>
      </c>
      <c r="G70" s="235">
        <v>875.84299999999996</v>
      </c>
      <c r="H70" s="235">
        <v>318.18</v>
      </c>
      <c r="I70" s="235">
        <v>1665.6849999999999</v>
      </c>
      <c r="J70" s="235"/>
      <c r="K70" s="400">
        <v>0.46707394449444262</v>
      </c>
      <c r="L70" s="445" t="s">
        <v>400</v>
      </c>
      <c r="N70" s="236"/>
    </row>
    <row r="71" spans="1:14" s="118" customFormat="1" ht="14.25" customHeight="1">
      <c r="A71" s="35" t="s">
        <v>518</v>
      </c>
      <c r="B71" s="66"/>
      <c r="C71" s="112" t="s">
        <v>250</v>
      </c>
      <c r="D71" s="235">
        <v>1148</v>
      </c>
      <c r="E71" s="235">
        <v>1157.3</v>
      </c>
      <c r="F71" s="235">
        <v>1153.0150000000001</v>
      </c>
      <c r="G71" s="235">
        <v>1086.529</v>
      </c>
      <c r="H71" s="235">
        <v>904.25400000000002</v>
      </c>
      <c r="I71" s="235">
        <v>1276.097</v>
      </c>
      <c r="J71" s="235"/>
      <c r="K71" s="400">
        <v>0.35782975733558547</v>
      </c>
      <c r="L71" s="445" t="s">
        <v>1017</v>
      </c>
      <c r="N71" s="236"/>
    </row>
    <row r="72" spans="1:14" s="118" customFormat="1" ht="14.25" customHeight="1">
      <c r="A72" s="35" t="s">
        <v>406</v>
      </c>
      <c r="B72" s="66"/>
      <c r="C72" s="112">
        <v>1679.375</v>
      </c>
      <c r="D72" s="235">
        <v>1496.4</v>
      </c>
      <c r="E72" s="235">
        <v>1315.4</v>
      </c>
      <c r="F72" s="235">
        <v>342.74</v>
      </c>
      <c r="G72" s="235">
        <v>561.87800000000004</v>
      </c>
      <c r="H72" s="235">
        <v>370.71100000000001</v>
      </c>
      <c r="I72" s="235">
        <v>1272.9960000000001</v>
      </c>
      <c r="J72" s="235"/>
      <c r="K72" s="400">
        <v>0.35696020738954093</v>
      </c>
      <c r="L72" s="445" t="s">
        <v>407</v>
      </c>
      <c r="N72" s="236"/>
    </row>
    <row r="73" spans="1:14" s="118" customFormat="1" ht="14.25" customHeight="1">
      <c r="A73" s="35" t="s">
        <v>922</v>
      </c>
      <c r="B73" s="66"/>
      <c r="C73" s="112">
        <v>568.48800000000006</v>
      </c>
      <c r="D73" s="235">
        <v>653.9</v>
      </c>
      <c r="E73" s="235">
        <v>599.20000000000005</v>
      </c>
      <c r="F73" s="235">
        <v>487.42700000000002</v>
      </c>
      <c r="G73" s="235">
        <v>761.91300000000001</v>
      </c>
      <c r="H73" s="235">
        <v>963.92700000000002</v>
      </c>
      <c r="I73" s="235">
        <v>1261.5999999999999</v>
      </c>
      <c r="J73" s="235"/>
      <c r="K73" s="400">
        <v>0.35376466040949445</v>
      </c>
      <c r="L73" s="445" t="s">
        <v>923</v>
      </c>
      <c r="N73" s="236"/>
    </row>
    <row r="74" spans="1:14" s="118" customFormat="1" ht="14.25" customHeight="1">
      <c r="A74" s="35" t="s">
        <v>1016</v>
      </c>
      <c r="B74" s="66"/>
      <c r="C74" s="112">
        <v>4.5</v>
      </c>
      <c r="D74" s="235">
        <v>6.6</v>
      </c>
      <c r="E74" s="235">
        <v>0</v>
      </c>
      <c r="F74" s="235">
        <v>382.99799999999999</v>
      </c>
      <c r="G74" s="235">
        <v>6.01</v>
      </c>
      <c r="H74" s="235">
        <v>21.440999999999999</v>
      </c>
      <c r="I74" s="235">
        <v>1133.8520000000001</v>
      </c>
      <c r="J74" s="235"/>
      <c r="K74" s="400">
        <v>0.31794290403822617</v>
      </c>
      <c r="L74" s="445" t="s">
        <v>1018</v>
      </c>
      <c r="N74" s="236"/>
    </row>
    <row r="75" spans="1:14" s="118" customFormat="1" ht="14.25" customHeight="1">
      <c r="A75" s="35" t="s">
        <v>927</v>
      </c>
      <c r="B75" s="66"/>
      <c r="C75" s="112">
        <v>72.926000000000002</v>
      </c>
      <c r="D75" s="235">
        <v>385.1</v>
      </c>
      <c r="E75" s="235">
        <v>884.4</v>
      </c>
      <c r="F75" s="235">
        <v>700.976</v>
      </c>
      <c r="G75" s="235">
        <v>879.798</v>
      </c>
      <c r="H75" s="235">
        <v>880.46799999999996</v>
      </c>
      <c r="I75" s="235">
        <v>1002.574</v>
      </c>
      <c r="J75" s="235"/>
      <c r="K75" s="400">
        <v>0.28113130203344044</v>
      </c>
      <c r="L75" s="445" t="s">
        <v>928</v>
      </c>
      <c r="N75" s="236"/>
    </row>
    <row r="76" spans="1:14" s="118" customFormat="1" ht="14.25" customHeight="1">
      <c r="A76" s="35" t="s">
        <v>301</v>
      </c>
      <c r="B76" s="66"/>
      <c r="C76" s="112">
        <v>22600.685999999987</v>
      </c>
      <c r="D76" s="112">
        <v>6470.0950000000012</v>
      </c>
      <c r="E76" s="112">
        <v>12049.800000000054</v>
      </c>
      <c r="F76" s="112">
        <v>15640.067000000097</v>
      </c>
      <c r="G76" s="112">
        <v>10966.327999999965</v>
      </c>
      <c r="H76" s="112">
        <v>5753.8650000000198</v>
      </c>
      <c r="I76" s="112">
        <v>7887.902999999922</v>
      </c>
      <c r="J76" s="235"/>
      <c r="K76" s="400">
        <v>2.211843156418837</v>
      </c>
      <c r="L76" s="445" t="s">
        <v>302</v>
      </c>
      <c r="N76" s="236"/>
    </row>
    <row r="77" spans="1:14" s="118" customFormat="1" ht="5.25" customHeight="1">
      <c r="A77" s="414"/>
      <c r="B77" s="401"/>
      <c r="C77" s="402"/>
      <c r="D77" s="402"/>
      <c r="E77" s="402"/>
      <c r="F77" s="402"/>
      <c r="G77" s="402"/>
      <c r="H77" s="402"/>
      <c r="I77" s="402"/>
      <c r="J77" s="418"/>
      <c r="K77" s="403"/>
      <c r="L77" s="416"/>
      <c r="N77" s="236"/>
    </row>
    <row r="78" spans="1:14" s="118" customFormat="1" ht="5.25" customHeight="1">
      <c r="A78" s="415"/>
      <c r="B78" s="404"/>
      <c r="C78" s="405"/>
      <c r="D78" s="405"/>
      <c r="E78" s="405"/>
      <c r="F78" s="405"/>
      <c r="G78" s="405"/>
      <c r="H78" s="405"/>
      <c r="I78" s="405"/>
      <c r="J78" s="419"/>
      <c r="K78" s="406"/>
      <c r="L78" s="417"/>
      <c r="N78" s="236"/>
    </row>
    <row r="79" spans="1:14" s="118" customFormat="1" ht="14.25" customHeight="1">
      <c r="A79" s="258" t="s">
        <v>205</v>
      </c>
      <c r="B79" s="237"/>
      <c r="C79" s="115">
        <v>198737.54500000001</v>
      </c>
      <c r="D79" s="115">
        <v>262352.32400000002</v>
      </c>
      <c r="E79" s="115">
        <v>311632.2</v>
      </c>
      <c r="F79" s="115">
        <v>319652.02899999998</v>
      </c>
      <c r="G79" s="115">
        <v>341258.57300000003</v>
      </c>
      <c r="H79" s="115">
        <v>325772.85200000001</v>
      </c>
      <c r="I79" s="115">
        <v>356621.26299999998</v>
      </c>
      <c r="J79" s="113"/>
      <c r="K79" s="400">
        <v>100</v>
      </c>
      <c r="L79" s="317" t="s">
        <v>206</v>
      </c>
      <c r="N79" s="236"/>
    </row>
    <row r="80" spans="1:14" s="118" customFormat="1" ht="14.25" customHeight="1">
      <c r="C80" s="235"/>
      <c r="D80" s="235"/>
      <c r="E80" s="235"/>
      <c r="F80" s="235"/>
      <c r="G80" s="235"/>
      <c r="H80" s="235"/>
      <c r="I80" s="235"/>
      <c r="J80" s="235"/>
      <c r="K80" s="455"/>
      <c r="L80" s="67"/>
      <c r="N80" s="236"/>
    </row>
    <row r="81" spans="3:14" s="118" customFormat="1" ht="14.25" customHeight="1">
      <c r="C81" s="235"/>
      <c r="D81" s="235"/>
      <c r="E81" s="235"/>
      <c r="F81" s="235"/>
      <c r="G81" s="235"/>
      <c r="H81" s="235"/>
      <c r="I81" s="235"/>
      <c r="J81" s="235"/>
      <c r="K81" s="455"/>
      <c r="L81" s="67"/>
      <c r="N81" s="236"/>
    </row>
    <row r="82" spans="3:14" s="118" customFormat="1" ht="14.25" customHeight="1">
      <c r="K82" s="456"/>
      <c r="L82" s="67"/>
      <c r="N82" s="236"/>
    </row>
    <row r="83" spans="3:14" s="118" customFormat="1" ht="14.25" customHeight="1">
      <c r="K83" s="456"/>
      <c r="L83" s="67"/>
      <c r="N83" s="236"/>
    </row>
    <row r="84" spans="3:14" s="118" customFormat="1" ht="14.25" customHeight="1">
      <c r="K84" s="456"/>
      <c r="L84" s="67"/>
      <c r="N84" s="236"/>
    </row>
    <row r="85" spans="3:14" s="118" customFormat="1" ht="14.25" customHeight="1">
      <c r="K85" s="456"/>
      <c r="L85" s="67"/>
      <c r="N85" s="236"/>
    </row>
    <row r="86" spans="3:14" s="118" customFormat="1" ht="14.25" customHeight="1">
      <c r="K86" s="456"/>
      <c r="L86" s="67"/>
      <c r="N86" s="236"/>
    </row>
    <row r="87" spans="3:14" s="118" customFormat="1" ht="14.25" customHeight="1">
      <c r="K87" s="456"/>
      <c r="L87" s="67"/>
      <c r="N87" s="236"/>
    </row>
    <row r="88" spans="3:14" s="118" customFormat="1" ht="14.25" customHeight="1">
      <c r="K88" s="456"/>
      <c r="L88" s="67"/>
      <c r="N88" s="236"/>
    </row>
    <row r="89" spans="3:14" s="118" customFormat="1" ht="14.25" customHeight="1">
      <c r="K89" s="456"/>
      <c r="L89" s="67"/>
      <c r="N89" s="236"/>
    </row>
    <row r="90" spans="3:14" s="118" customFormat="1" ht="14.25" customHeight="1">
      <c r="K90" s="456"/>
      <c r="L90" s="67"/>
      <c r="N90" s="236"/>
    </row>
    <row r="91" spans="3:14" s="118" customFormat="1" ht="14.25" customHeight="1">
      <c r="K91" s="456"/>
      <c r="L91" s="67"/>
      <c r="N91" s="236"/>
    </row>
    <row r="92" spans="3:14" s="118" customFormat="1" ht="14.25" customHeight="1">
      <c r="K92" s="456"/>
      <c r="L92" s="67"/>
      <c r="N92" s="236"/>
    </row>
    <row r="93" spans="3:14" s="118" customFormat="1" ht="14.25" customHeight="1">
      <c r="K93" s="456"/>
      <c r="L93" s="67"/>
      <c r="N93" s="236"/>
    </row>
    <row r="94" spans="3:14" s="118" customFormat="1" ht="14.25" customHeight="1">
      <c r="K94" s="456"/>
      <c r="L94" s="67"/>
      <c r="N94" s="236"/>
    </row>
    <row r="95" spans="3:14" s="118" customFormat="1" ht="14.25" customHeight="1">
      <c r="K95" s="456"/>
      <c r="L95" s="67"/>
      <c r="N95" s="236"/>
    </row>
    <row r="96" spans="3:14" s="118" customFormat="1" ht="14.25" customHeight="1">
      <c r="K96" s="456"/>
      <c r="L96" s="67"/>
      <c r="N96" s="236"/>
    </row>
    <row r="97" spans="1:14" s="118" customFormat="1" ht="14.25" customHeight="1">
      <c r="K97" s="456"/>
      <c r="L97" s="67"/>
      <c r="N97" s="236"/>
    </row>
    <row r="98" spans="1:14" s="118" customFormat="1" ht="14.25" customHeight="1">
      <c r="K98" s="456"/>
      <c r="L98" s="67"/>
      <c r="N98" s="236"/>
    </row>
    <row r="99" spans="1:14" s="118" customFormat="1" ht="14.25" customHeight="1">
      <c r="K99" s="456"/>
      <c r="L99" s="67"/>
      <c r="N99" s="236"/>
    </row>
    <row r="100" spans="1:14" s="118" customFormat="1" ht="14.25" customHeight="1">
      <c r="K100" s="456"/>
      <c r="L100" s="67"/>
      <c r="N100" s="236"/>
    </row>
    <row r="101" spans="1:14" s="118" customFormat="1" ht="14.25" customHeight="1">
      <c r="K101" s="456"/>
      <c r="L101" s="67"/>
      <c r="N101" s="236"/>
    </row>
    <row r="102" spans="1:14" s="118" customFormat="1" ht="14.25" customHeight="1">
      <c r="K102" s="456"/>
      <c r="L102" s="67"/>
      <c r="N102" s="236"/>
    </row>
    <row r="103" spans="1:14" s="118" customFormat="1" ht="18" customHeight="1">
      <c r="K103" s="456"/>
      <c r="L103" s="67"/>
      <c r="N103" s="236"/>
    </row>
    <row r="104" spans="1:14" ht="12" customHeight="1">
      <c r="A104" s="4"/>
      <c r="B104" s="57" t="s">
        <v>611</v>
      </c>
      <c r="K104" s="173"/>
      <c r="L104" s="22"/>
    </row>
    <row r="105" spans="1:14" ht="12" customHeight="1">
      <c r="A105" s="4"/>
      <c r="B105" s="57" t="s">
        <v>73</v>
      </c>
    </row>
    <row r="106" spans="1:14" ht="12" customHeight="1">
      <c r="A106" s="4"/>
      <c r="B106" s="244" t="s">
        <v>1029</v>
      </c>
    </row>
    <row r="107" spans="1:14" ht="12" customHeight="1">
      <c r="A107" s="4"/>
    </row>
  </sheetData>
  <mergeCells count="9">
    <mergeCell ref="A61:B61"/>
    <mergeCell ref="A3:A4"/>
    <mergeCell ref="A50:A53"/>
    <mergeCell ref="A56:A57"/>
    <mergeCell ref="A8:B8"/>
    <mergeCell ref="B4:K4"/>
    <mergeCell ref="B57:K57"/>
    <mergeCell ref="B3:H3"/>
    <mergeCell ref="B56:H56"/>
  </mergeCells>
  <hyperlinks>
    <hyperlink ref="L3" location="'Inhoudsopgave Zuivel in cijfers'!A1" display="Terug naar inhoudsopgave" xr:uid="{013A57C1-7CFF-418E-A529-D4C8717358C3}"/>
    <hyperlink ref="L4" location="'Inhoudsopgave Zuivel in cijfers'!A1" display="Back to table of contents" xr:uid="{F4CEEF65-0F67-461A-AFB9-0B0BB39BDB1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BBD25B"/>
  </sheetPr>
  <dimension ref="A1:T107"/>
  <sheetViews>
    <sheetView zoomScaleNormal="100" zoomScaleSheetLayoutView="13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4" width="9.25" style="2" bestFit="1" customWidth="1"/>
    <col min="5" max="9" width="9.25" style="2" customWidth="1"/>
    <col min="10" max="10" width="1.75" style="2" customWidth="1"/>
    <col min="11" max="11" width="6.75" style="171" bestFit="1" customWidth="1"/>
    <col min="12" max="12" width="30" style="7" customWidth="1"/>
    <col min="13" max="16384" width="9.5" style="2"/>
  </cols>
  <sheetData>
    <row r="1" spans="1:12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2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2" ht="30" customHeight="1">
      <c r="A3" s="559">
        <v>42</v>
      </c>
      <c r="B3" s="564" t="s">
        <v>531</v>
      </c>
      <c r="C3" s="563"/>
      <c r="D3" s="563"/>
      <c r="E3" s="563"/>
      <c r="F3" s="563"/>
      <c r="G3" s="563"/>
      <c r="H3" s="563"/>
      <c r="I3" s="563"/>
      <c r="J3"/>
      <c r="K3"/>
      <c r="L3" s="125" t="s">
        <v>585</v>
      </c>
    </row>
    <row r="4" spans="1:12" ht="18" customHeight="1">
      <c r="A4" s="560"/>
      <c r="B4" s="606" t="s">
        <v>532</v>
      </c>
      <c r="C4" s="606"/>
      <c r="D4" s="606"/>
      <c r="E4" s="606"/>
      <c r="F4" s="606"/>
      <c r="G4" s="606"/>
      <c r="H4" s="563"/>
      <c r="I4" s="563"/>
      <c r="J4" s="563"/>
      <c r="K4" s="563"/>
      <c r="L4" s="225" t="s">
        <v>586</v>
      </c>
    </row>
    <row r="5" spans="1:12" s="118" customFormat="1" ht="14.25" customHeight="1">
      <c r="K5" s="437"/>
      <c r="L5" s="363"/>
    </row>
    <row r="6" spans="1:12" s="118" customFormat="1" ht="14.25" customHeight="1">
      <c r="K6" s="437"/>
      <c r="L6" s="363"/>
    </row>
    <row r="7" spans="1:12" s="118" customFormat="1" ht="14.25" customHeight="1">
      <c r="K7" s="437"/>
      <c r="L7" s="363"/>
    </row>
    <row r="8" spans="1:12" s="118" customFormat="1" ht="14.25" customHeight="1">
      <c r="A8" s="604" t="s">
        <v>919</v>
      </c>
      <c r="B8" s="604"/>
      <c r="C8" s="2"/>
      <c r="D8" s="2"/>
      <c r="E8" s="2"/>
      <c r="F8" s="2"/>
      <c r="G8" s="2"/>
      <c r="H8" s="2"/>
      <c r="I8" s="2"/>
      <c r="J8" s="2"/>
      <c r="K8" s="171"/>
      <c r="L8" s="435" t="s">
        <v>920</v>
      </c>
    </row>
    <row r="9" spans="1:12" s="118" customFormat="1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1"/>
      <c r="L9" s="7"/>
    </row>
    <row r="10" spans="1:12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2" s="118" customFormat="1" ht="14.25" customHeight="1">
      <c r="C11" s="67"/>
      <c r="K11" s="399"/>
      <c r="L11" s="67"/>
    </row>
    <row r="12" spans="1:12" s="118" customFormat="1" ht="14.25" customHeight="1">
      <c r="A12" s="258" t="s">
        <v>769</v>
      </c>
      <c r="B12" s="237"/>
      <c r="C12" s="115">
        <v>22927.063999999995</v>
      </c>
      <c r="D12" s="113">
        <v>29809.398000000005</v>
      </c>
      <c r="E12" s="113">
        <v>41030.400000000001</v>
      </c>
      <c r="F12" s="113">
        <v>40490.193999999989</v>
      </c>
      <c r="G12" s="113">
        <v>75212.574000000008</v>
      </c>
      <c r="H12" s="113">
        <v>56147.397000000004</v>
      </c>
      <c r="I12" s="113">
        <v>47327.514000000003</v>
      </c>
      <c r="J12" s="113"/>
      <c r="K12" s="410">
        <v>38.753353522328133</v>
      </c>
      <c r="L12" s="246" t="s">
        <v>769</v>
      </c>
    </row>
    <row r="13" spans="1:12" s="118" customFormat="1" ht="14.25" customHeight="1">
      <c r="A13" s="35"/>
      <c r="B13" s="66"/>
      <c r="C13" s="67"/>
      <c r="D13" s="235"/>
      <c r="E13" s="235"/>
      <c r="F13" s="235"/>
      <c r="G13" s="235"/>
      <c r="H13" s="235"/>
      <c r="I13" s="235"/>
      <c r="K13" s="410"/>
      <c r="L13" s="36"/>
    </row>
    <row r="14" spans="1:12" s="118" customFormat="1" ht="14.25" customHeight="1">
      <c r="A14" s="35" t="s">
        <v>14</v>
      </c>
      <c r="B14" s="66"/>
      <c r="C14" s="112">
        <v>10234.205</v>
      </c>
      <c r="D14" s="235">
        <v>12203.664000000001</v>
      </c>
      <c r="E14" s="235">
        <v>12451</v>
      </c>
      <c r="F14" s="235">
        <v>12377.543</v>
      </c>
      <c r="G14" s="235">
        <v>14740.28</v>
      </c>
      <c r="H14" s="235">
        <v>13226.370999999999</v>
      </c>
      <c r="I14" s="235">
        <v>14082.75</v>
      </c>
      <c r="J14" s="124"/>
      <c r="K14" s="410">
        <v>11.531427349354678</v>
      </c>
      <c r="L14" s="36" t="s">
        <v>93</v>
      </c>
    </row>
    <row r="15" spans="1:12" s="118" customFormat="1" ht="14.25" customHeight="1">
      <c r="A15" s="35" t="s">
        <v>61</v>
      </c>
      <c r="B15" s="66"/>
      <c r="C15" s="112">
        <v>3764.8470000000002</v>
      </c>
      <c r="D15" s="235">
        <v>4127.134</v>
      </c>
      <c r="E15" s="235">
        <v>11605.6</v>
      </c>
      <c r="F15" s="235">
        <v>7534.5129999999999</v>
      </c>
      <c r="G15" s="235">
        <v>15342.165999999999</v>
      </c>
      <c r="H15" s="235">
        <v>13943.732</v>
      </c>
      <c r="I15" s="235">
        <v>9735.0049999999992</v>
      </c>
      <c r="J15" s="124"/>
      <c r="K15" s="410">
        <v>7.9713481317998642</v>
      </c>
      <c r="L15" s="36" t="s">
        <v>17</v>
      </c>
    </row>
    <row r="16" spans="1:12" s="118" customFormat="1" ht="14.25" customHeight="1">
      <c r="A16" s="35" t="s">
        <v>22</v>
      </c>
      <c r="B16" s="66"/>
      <c r="C16" s="112">
        <v>630.24900000000002</v>
      </c>
      <c r="D16" s="235">
        <v>3523.0230000000001</v>
      </c>
      <c r="E16" s="235">
        <v>3784.3</v>
      </c>
      <c r="F16" s="235">
        <v>4175.7749999999996</v>
      </c>
      <c r="G16" s="235">
        <v>6200.4470000000001</v>
      </c>
      <c r="H16" s="235">
        <v>6388.8689999999997</v>
      </c>
      <c r="I16" s="235">
        <v>6366.8630000000003</v>
      </c>
      <c r="J16" s="124"/>
      <c r="K16" s="410">
        <v>5.213400658805587</v>
      </c>
      <c r="L16" s="36" t="s">
        <v>23</v>
      </c>
    </row>
    <row r="17" spans="1:12" s="118" customFormat="1" ht="14.25" customHeight="1">
      <c r="A17" s="35" t="s">
        <v>15</v>
      </c>
      <c r="B17" s="66"/>
      <c r="C17" s="112">
        <v>2427.3029999999999</v>
      </c>
      <c r="D17" s="235">
        <v>2725.2570000000001</v>
      </c>
      <c r="E17" s="235">
        <v>5927.2</v>
      </c>
      <c r="F17" s="235">
        <v>6004.0079999999998</v>
      </c>
      <c r="G17" s="235">
        <v>18896.057000000001</v>
      </c>
      <c r="H17" s="235">
        <v>6186.3249999999998</v>
      </c>
      <c r="I17" s="235">
        <v>5230.2849999999999</v>
      </c>
      <c r="J17" s="124"/>
      <c r="K17" s="410">
        <v>4.2827325269510244</v>
      </c>
      <c r="L17" s="36" t="s">
        <v>16</v>
      </c>
    </row>
    <row r="18" spans="1:12" s="118" customFormat="1" ht="14.25" customHeight="1">
      <c r="A18" s="35" t="s">
        <v>18</v>
      </c>
      <c r="B18" s="66"/>
      <c r="C18" s="112">
        <v>2031.798</v>
      </c>
      <c r="D18" s="235">
        <v>3343.489</v>
      </c>
      <c r="E18" s="235">
        <v>2288.6</v>
      </c>
      <c r="F18" s="235">
        <v>2563.4839999999999</v>
      </c>
      <c r="G18" s="235">
        <v>4409.4470000000001</v>
      </c>
      <c r="H18" s="235">
        <v>3581.5479999999998</v>
      </c>
      <c r="I18" s="235">
        <v>3602.15</v>
      </c>
      <c r="J18" s="124"/>
      <c r="K18" s="410">
        <v>2.9495610606222473</v>
      </c>
      <c r="L18" s="36" t="s">
        <v>19</v>
      </c>
    </row>
    <row r="19" spans="1:12" s="118" customFormat="1" ht="14.25" customHeight="1">
      <c r="A19" s="35" t="s">
        <v>31</v>
      </c>
      <c r="B19" s="66"/>
      <c r="C19" s="112">
        <v>532.495</v>
      </c>
      <c r="D19" s="235">
        <v>270.15499999999997</v>
      </c>
      <c r="E19" s="235">
        <v>511.3</v>
      </c>
      <c r="F19" s="235">
        <v>1046.94</v>
      </c>
      <c r="G19" s="235">
        <v>2818.3359999999998</v>
      </c>
      <c r="H19" s="235">
        <v>7077.2</v>
      </c>
      <c r="I19" s="235">
        <v>2669.5259999999998</v>
      </c>
      <c r="J19" s="124"/>
      <c r="K19" s="410">
        <v>2.1858972946486586</v>
      </c>
      <c r="L19" s="36" t="s">
        <v>32</v>
      </c>
    </row>
    <row r="20" spans="1:12" s="118" customFormat="1" ht="14.25" customHeight="1">
      <c r="A20" s="35" t="s">
        <v>36</v>
      </c>
      <c r="B20" s="66"/>
      <c r="C20" s="112">
        <v>90.635999999999996</v>
      </c>
      <c r="D20" s="235">
        <v>629.87599999999998</v>
      </c>
      <c r="E20" s="235">
        <v>482.6</v>
      </c>
      <c r="F20" s="235">
        <v>374.18</v>
      </c>
      <c r="G20" s="235">
        <v>460.60700000000003</v>
      </c>
      <c r="H20" s="235">
        <v>1558.2940000000001</v>
      </c>
      <c r="I20" s="235">
        <v>1086.365</v>
      </c>
      <c r="J20" s="124"/>
      <c r="K20" s="410">
        <v>0.88955204575680846</v>
      </c>
      <c r="L20" s="36" t="s">
        <v>36</v>
      </c>
    </row>
    <row r="21" spans="1:12" s="118" customFormat="1" ht="14.25" customHeight="1">
      <c r="A21" s="35" t="s">
        <v>29</v>
      </c>
      <c r="B21" s="66"/>
      <c r="C21" s="112">
        <v>852.74699999999996</v>
      </c>
      <c r="D21" s="235">
        <v>447.09699999999998</v>
      </c>
      <c r="E21" s="235">
        <v>198.3</v>
      </c>
      <c r="F21" s="235">
        <v>427.31799999999998</v>
      </c>
      <c r="G21" s="235">
        <v>4654.08</v>
      </c>
      <c r="H21" s="235">
        <v>1259.829</v>
      </c>
      <c r="I21" s="235">
        <v>1068.9929999999999</v>
      </c>
      <c r="J21" s="124"/>
      <c r="K21" s="410">
        <v>0.87532727034625379</v>
      </c>
      <c r="L21" s="36" t="s">
        <v>30</v>
      </c>
    </row>
    <row r="22" spans="1:12" s="118" customFormat="1" ht="14.25" customHeight="1">
      <c r="A22" s="35" t="s">
        <v>20</v>
      </c>
      <c r="B22" s="66"/>
      <c r="C22" s="112">
        <v>60.92</v>
      </c>
      <c r="D22" s="235">
        <v>912.05600000000004</v>
      </c>
      <c r="E22" s="235">
        <v>382.1</v>
      </c>
      <c r="F22" s="235">
        <v>392.84</v>
      </c>
      <c r="G22" s="235">
        <v>651.36300000000006</v>
      </c>
      <c r="H22" s="235">
        <v>275.46600000000001</v>
      </c>
      <c r="I22" s="235">
        <v>788.24400000000003</v>
      </c>
      <c r="J22" s="124"/>
      <c r="K22" s="410">
        <v>0.64544058650226188</v>
      </c>
      <c r="L22" s="36" t="s">
        <v>21</v>
      </c>
    </row>
    <row r="23" spans="1:12" s="118" customFormat="1" ht="14.25" customHeight="1">
      <c r="A23" s="35" t="s">
        <v>24</v>
      </c>
      <c r="B23" s="66"/>
      <c r="C23" s="112">
        <v>841.64499999999998</v>
      </c>
      <c r="D23" s="235">
        <v>831.14300000000003</v>
      </c>
      <c r="E23" s="235">
        <v>803</v>
      </c>
      <c r="F23" s="235">
        <v>1061.0429999999999</v>
      </c>
      <c r="G23" s="235">
        <v>779.78599999999994</v>
      </c>
      <c r="H23" s="235">
        <v>390.24599999999998</v>
      </c>
      <c r="I23" s="235">
        <v>768.33100000000002</v>
      </c>
      <c r="J23" s="124"/>
      <c r="K23" s="410">
        <v>0.62913515519035912</v>
      </c>
      <c r="L23" s="36" t="s">
        <v>25</v>
      </c>
    </row>
    <row r="24" spans="1:12" s="118" customFormat="1" ht="14.25" customHeight="1">
      <c r="A24" s="35" t="s">
        <v>64</v>
      </c>
      <c r="B24" s="66"/>
      <c r="C24" s="112">
        <v>274.75599999999997</v>
      </c>
      <c r="D24" s="235">
        <v>105.75</v>
      </c>
      <c r="E24" s="235">
        <v>254</v>
      </c>
      <c r="F24" s="235">
        <v>424.47300000000001</v>
      </c>
      <c r="G24" s="235">
        <v>845.49800000000005</v>
      </c>
      <c r="H24" s="235">
        <v>366.09100000000001</v>
      </c>
      <c r="I24" s="235">
        <v>381.839</v>
      </c>
      <c r="J24" s="124"/>
      <c r="K24" s="410">
        <v>0.31266256147771149</v>
      </c>
      <c r="L24" s="36" t="s">
        <v>43</v>
      </c>
    </row>
    <row r="25" spans="1:12" s="118" customFormat="1" ht="14.25" customHeight="1">
      <c r="A25" s="35" t="s">
        <v>49</v>
      </c>
      <c r="B25" s="66"/>
      <c r="C25" s="112">
        <v>28</v>
      </c>
      <c r="D25" s="235">
        <v>128.79400000000001</v>
      </c>
      <c r="E25" s="235">
        <v>356.6</v>
      </c>
      <c r="F25" s="235">
        <v>556.30100000000004</v>
      </c>
      <c r="G25" s="235">
        <v>544.61</v>
      </c>
      <c r="H25" s="235">
        <v>573.48400000000004</v>
      </c>
      <c r="I25" s="235">
        <v>303.803</v>
      </c>
      <c r="J25" s="124"/>
      <c r="K25" s="410">
        <v>0.24876407115201216</v>
      </c>
      <c r="L25" s="36" t="s">
        <v>50</v>
      </c>
    </row>
    <row r="26" spans="1:12" s="118" customFormat="1" ht="14.25" customHeight="1">
      <c r="A26" s="35" t="s">
        <v>37</v>
      </c>
      <c r="B26" s="66"/>
      <c r="C26" s="112">
        <v>8.9290000000000003</v>
      </c>
      <c r="D26" s="235">
        <v>59.011000000000003</v>
      </c>
      <c r="E26" s="235">
        <v>321.89999999999998</v>
      </c>
      <c r="F26" s="235">
        <v>145.03800000000001</v>
      </c>
      <c r="G26" s="235">
        <v>241.363</v>
      </c>
      <c r="H26" s="235">
        <v>365.339</v>
      </c>
      <c r="I26" s="235">
        <v>301.86200000000002</v>
      </c>
      <c r="J26" s="124"/>
      <c r="K26" s="410">
        <v>0.24717471534543342</v>
      </c>
      <c r="L26" s="36" t="s">
        <v>38</v>
      </c>
    </row>
    <row r="27" spans="1:12" s="118" customFormat="1" ht="14.25" customHeight="1">
      <c r="A27" s="35" t="s">
        <v>27</v>
      </c>
      <c r="B27" s="66"/>
      <c r="C27" s="112">
        <v>56.353000000000002</v>
      </c>
      <c r="D27" s="235">
        <v>252.44800000000001</v>
      </c>
      <c r="E27" s="235">
        <v>428.3</v>
      </c>
      <c r="F27" s="235">
        <v>2764.6759999999999</v>
      </c>
      <c r="G27" s="235">
        <v>3863.9160000000002</v>
      </c>
      <c r="H27" s="235">
        <v>354.005</v>
      </c>
      <c r="I27" s="235">
        <v>289.40100000000001</v>
      </c>
      <c r="J27" s="124"/>
      <c r="K27" s="410">
        <v>0.23697123121056562</v>
      </c>
      <c r="L27" s="36" t="s">
        <v>28</v>
      </c>
    </row>
    <row r="28" spans="1:12" s="118" customFormat="1" ht="14.25" customHeight="1">
      <c r="A28" s="35" t="s">
        <v>66</v>
      </c>
      <c r="B28" s="66"/>
      <c r="C28" s="112">
        <v>21.428000000000001</v>
      </c>
      <c r="D28" s="235">
        <v>82.025000000000006</v>
      </c>
      <c r="E28" s="235">
        <v>152.9</v>
      </c>
      <c r="F28" s="235">
        <v>90.799000000000007</v>
      </c>
      <c r="G28" s="235">
        <v>150.928</v>
      </c>
      <c r="H28" s="235">
        <v>116.34699999999999</v>
      </c>
      <c r="I28" s="235">
        <v>154.77199999999999</v>
      </c>
      <c r="J28" s="124"/>
      <c r="K28" s="410">
        <v>0.12673249711273168</v>
      </c>
      <c r="L28" s="36" t="s">
        <v>109</v>
      </c>
    </row>
    <row r="29" spans="1:12" s="118" customFormat="1" ht="14.25" customHeight="1">
      <c r="A29" s="35" t="s">
        <v>34</v>
      </c>
      <c r="B29" s="66"/>
      <c r="C29" s="112">
        <v>102.271</v>
      </c>
      <c r="D29" s="235">
        <v>41.542000000000002</v>
      </c>
      <c r="E29" s="235">
        <v>45</v>
      </c>
      <c r="F29" s="235">
        <v>32.72</v>
      </c>
      <c r="G29" s="235">
        <v>54.548000000000002</v>
      </c>
      <c r="H29" s="235">
        <v>100.854</v>
      </c>
      <c r="I29" s="235">
        <v>122.596</v>
      </c>
      <c r="J29" s="124"/>
      <c r="K29" s="410">
        <v>0.10038571069723499</v>
      </c>
      <c r="L29" s="36" t="s">
        <v>35</v>
      </c>
    </row>
    <row r="30" spans="1:12" s="118" customFormat="1" ht="14.25" customHeight="1">
      <c r="A30" s="35" t="s">
        <v>47</v>
      </c>
      <c r="B30" s="66"/>
      <c r="C30" s="112">
        <v>904.86699999999996</v>
      </c>
      <c r="D30" s="235">
        <v>44.265000000000001</v>
      </c>
      <c r="E30" s="235">
        <v>666.3</v>
      </c>
      <c r="F30" s="235">
        <v>178.11699999999999</v>
      </c>
      <c r="G30" s="235">
        <v>184.048</v>
      </c>
      <c r="H30" s="235">
        <v>101.944</v>
      </c>
      <c r="I30" s="235">
        <v>119.572</v>
      </c>
      <c r="J30" s="124"/>
      <c r="K30" s="410">
        <v>9.7909558219597556E-2</v>
      </c>
      <c r="L30" s="36" t="s">
        <v>48</v>
      </c>
    </row>
    <row r="31" spans="1:12" s="118" customFormat="1" ht="14.25" customHeight="1">
      <c r="A31" s="35" t="s">
        <v>509</v>
      </c>
      <c r="B31" s="66"/>
      <c r="C31" s="112">
        <v>26</v>
      </c>
      <c r="D31" s="235">
        <v>1.238</v>
      </c>
      <c r="E31" s="235">
        <v>32.5</v>
      </c>
      <c r="F31" s="235">
        <v>10.847</v>
      </c>
      <c r="G31" s="235">
        <v>28.832000000000001</v>
      </c>
      <c r="H31" s="235">
        <v>42.545999999999999</v>
      </c>
      <c r="I31" s="235">
        <v>70.141000000000005</v>
      </c>
      <c r="J31" s="124"/>
      <c r="K31" s="410">
        <v>5.7433799912026177E-2</v>
      </c>
      <c r="L31" s="36" t="s">
        <v>510</v>
      </c>
    </row>
    <row r="32" spans="1:12" s="118" customFormat="1" ht="14.25" customHeight="1">
      <c r="A32" s="35" t="s">
        <v>33</v>
      </c>
      <c r="B32" s="66"/>
      <c r="C32" s="112">
        <v>10.81</v>
      </c>
      <c r="D32" s="235">
        <v>39.777999999999999</v>
      </c>
      <c r="E32" s="235">
        <v>34.1</v>
      </c>
      <c r="F32" s="235">
        <v>46.932000000000002</v>
      </c>
      <c r="G32" s="235">
        <v>66.614999999999995</v>
      </c>
      <c r="H32" s="235">
        <v>69.415000000000006</v>
      </c>
      <c r="I32" s="235">
        <v>48.557000000000002</v>
      </c>
      <c r="J32" s="124"/>
      <c r="K32" s="410">
        <v>3.9760097836190743E-2</v>
      </c>
      <c r="L32" s="36" t="s">
        <v>33</v>
      </c>
    </row>
    <row r="33" spans="1:12" s="118" customFormat="1" ht="14.25" customHeight="1">
      <c r="A33" s="35" t="s">
        <v>63</v>
      </c>
      <c r="B33" s="66"/>
      <c r="C33" s="112">
        <v>2</v>
      </c>
      <c r="D33" s="235">
        <v>5.4859999999999998</v>
      </c>
      <c r="E33" s="235">
        <v>7</v>
      </c>
      <c r="F33" s="235">
        <v>108.92100000000001</v>
      </c>
      <c r="G33" s="235">
        <v>72.766000000000005</v>
      </c>
      <c r="H33" s="235">
        <v>14.696</v>
      </c>
      <c r="I33" s="235">
        <v>37.353999999999999</v>
      </c>
      <c r="J33" s="124"/>
      <c r="K33" s="410">
        <v>3.0586706233356034E-2</v>
      </c>
      <c r="L33" s="36" t="s">
        <v>53</v>
      </c>
    </row>
    <row r="34" spans="1:12" s="118" customFormat="1" ht="14.25" customHeight="1">
      <c r="A34" s="35" t="s">
        <v>51</v>
      </c>
      <c r="B34" s="66"/>
      <c r="C34" s="112" t="s">
        <v>250</v>
      </c>
      <c r="D34" s="235">
        <v>8.0459999999999994</v>
      </c>
      <c r="E34" s="235">
        <v>24.8</v>
      </c>
      <c r="F34" s="235">
        <v>35.951999999999998</v>
      </c>
      <c r="G34" s="235">
        <v>57.05</v>
      </c>
      <c r="H34" s="235">
        <v>25.646000000000001</v>
      </c>
      <c r="I34" s="235">
        <v>24.446000000000002</v>
      </c>
      <c r="J34" s="124"/>
      <c r="K34" s="410">
        <v>2.0017203527885143E-2</v>
      </c>
      <c r="L34" s="36" t="s">
        <v>52</v>
      </c>
    </row>
    <row r="35" spans="1:12" s="118" customFormat="1" ht="14.25" customHeight="1">
      <c r="A35" s="35" t="s">
        <v>42</v>
      </c>
      <c r="B35" s="66"/>
      <c r="C35" s="112">
        <v>15.864000000000001</v>
      </c>
      <c r="D35" s="235">
        <v>5.1360000000000001</v>
      </c>
      <c r="E35" s="235">
        <v>16.7</v>
      </c>
      <c r="F35" s="235">
        <v>20.475999999999999</v>
      </c>
      <c r="G35" s="235">
        <v>37.225000000000001</v>
      </c>
      <c r="H35" s="235">
        <v>50.978999999999999</v>
      </c>
      <c r="I35" s="235">
        <v>21.099</v>
      </c>
      <c r="J35" s="124"/>
      <c r="K35" s="410">
        <v>1.7276567832563552E-2</v>
      </c>
      <c r="L35" s="36" t="s">
        <v>42</v>
      </c>
    </row>
    <row r="36" spans="1:12" s="118" customFormat="1" ht="14.25" customHeight="1">
      <c r="A36" s="35" t="s">
        <v>44</v>
      </c>
      <c r="B36" s="66"/>
      <c r="C36" s="112">
        <v>5.3390000000000004</v>
      </c>
      <c r="D36" s="235">
        <v>4.7709999999999999</v>
      </c>
      <c r="E36" s="235">
        <v>5.0999999999999996</v>
      </c>
      <c r="F36" s="235">
        <v>40.304000000000002</v>
      </c>
      <c r="G36" s="235">
        <v>35.061</v>
      </c>
      <c r="H36" s="235">
        <v>32.981000000000002</v>
      </c>
      <c r="I36" s="235">
        <v>18.702000000000002</v>
      </c>
      <c r="J36" s="113"/>
      <c r="K36" s="410">
        <v>1.5313823953960073E-2</v>
      </c>
      <c r="L36" s="36" t="s">
        <v>45</v>
      </c>
    </row>
    <row r="37" spans="1:12" s="118" customFormat="1" ht="14.25" customHeight="1">
      <c r="A37" s="35" t="s">
        <v>65</v>
      </c>
      <c r="B37" s="66"/>
      <c r="C37" s="112">
        <v>2.25</v>
      </c>
      <c r="D37" s="235">
        <v>10.489000000000001</v>
      </c>
      <c r="E37" s="235">
        <v>237.6</v>
      </c>
      <c r="F37" s="235">
        <v>66.233000000000004</v>
      </c>
      <c r="G37" s="235">
        <v>63.963999999999999</v>
      </c>
      <c r="H37" s="235">
        <v>33.337000000000003</v>
      </c>
      <c r="I37" s="235">
        <v>16.387</v>
      </c>
      <c r="J37" s="124"/>
      <c r="K37" s="410">
        <v>1.3418224421641731E-2</v>
      </c>
      <c r="L37" s="36" t="s">
        <v>39</v>
      </c>
    </row>
    <row r="38" spans="1:12" s="118" customFormat="1" ht="14.25" customHeight="1">
      <c r="A38" s="35" t="s">
        <v>46</v>
      </c>
      <c r="B38" s="66"/>
      <c r="C38" s="112">
        <v>1.3520000000000001</v>
      </c>
      <c r="D38" s="235">
        <v>6.2140000000000004</v>
      </c>
      <c r="E38" s="235">
        <v>7.6</v>
      </c>
      <c r="F38" s="235">
        <v>10.103999999999999</v>
      </c>
      <c r="G38" s="235">
        <v>9.6969999999999992</v>
      </c>
      <c r="H38" s="235">
        <v>5.915</v>
      </c>
      <c r="I38" s="235">
        <v>11.298</v>
      </c>
      <c r="J38" s="235"/>
      <c r="K38" s="410">
        <v>9.2511807845065165E-3</v>
      </c>
      <c r="L38" s="36" t="s">
        <v>46</v>
      </c>
    </row>
    <row r="39" spans="1:12" s="118" customFormat="1" ht="14.25" customHeight="1">
      <c r="A39" s="35" t="s">
        <v>40</v>
      </c>
      <c r="B39" s="66"/>
      <c r="C39" s="112" t="s">
        <v>250</v>
      </c>
      <c r="D39" s="235">
        <v>1.5109999999999999</v>
      </c>
      <c r="E39" s="235">
        <v>6</v>
      </c>
      <c r="F39" s="235">
        <v>0.65700000000000003</v>
      </c>
      <c r="G39" s="235">
        <v>3.8839999999999999</v>
      </c>
      <c r="H39" s="235">
        <v>5.9379999999999997</v>
      </c>
      <c r="I39" s="235">
        <v>7.173</v>
      </c>
      <c r="J39" s="124"/>
      <c r="K39" s="410">
        <v>5.8734926329673618E-3</v>
      </c>
      <c r="L39" s="36" t="s">
        <v>41</v>
      </c>
    </row>
    <row r="40" spans="1:12" s="118" customFormat="1" ht="14.25" customHeight="1">
      <c r="A40" s="35"/>
      <c r="B40" s="66"/>
      <c r="C40" s="112"/>
      <c r="D40" s="235"/>
      <c r="E40" s="235"/>
      <c r="F40" s="235"/>
      <c r="G40" s="235"/>
      <c r="H40" s="235"/>
      <c r="I40" s="235"/>
      <c r="J40" s="124"/>
      <c r="K40" s="410"/>
      <c r="L40" s="36"/>
    </row>
    <row r="41" spans="1:12" s="118" customFormat="1" ht="14.25" customHeight="1">
      <c r="A41" s="258" t="s">
        <v>497</v>
      </c>
      <c r="B41" s="237"/>
      <c r="C41" s="115">
        <v>144091.93600000002</v>
      </c>
      <c r="D41" s="113">
        <v>146251.69799999997</v>
      </c>
      <c r="E41" s="113">
        <v>115060</v>
      </c>
      <c r="F41" s="113">
        <v>109553.86900000001</v>
      </c>
      <c r="G41" s="113">
        <v>99512.505999999979</v>
      </c>
      <c r="H41" s="113">
        <v>74699.468999999983</v>
      </c>
      <c r="I41" s="113">
        <v>74797.437000000005</v>
      </c>
      <c r="J41" s="252"/>
      <c r="K41" s="410">
        <v>61.246646477671874</v>
      </c>
      <c r="L41" s="458" t="s">
        <v>770</v>
      </c>
    </row>
    <row r="42" spans="1:12" s="118" customFormat="1" ht="14.25" customHeight="1">
      <c r="A42" s="258"/>
      <c r="B42" s="237"/>
      <c r="C42" s="115"/>
      <c r="D42" s="113"/>
      <c r="E42" s="113"/>
      <c r="F42" s="113"/>
      <c r="G42" s="113"/>
      <c r="H42" s="113"/>
      <c r="I42" s="113"/>
      <c r="J42" s="113"/>
      <c r="K42" s="410"/>
      <c r="L42" s="393"/>
    </row>
    <row r="43" spans="1:12" s="118" customFormat="1" ht="14.25" customHeight="1">
      <c r="A43" s="35" t="s">
        <v>295</v>
      </c>
      <c r="B43" s="66"/>
      <c r="C43" s="112">
        <v>9852.9339999999993</v>
      </c>
      <c r="D43" s="235">
        <v>3791.2350000000001</v>
      </c>
      <c r="E43" s="235">
        <v>6902.88</v>
      </c>
      <c r="F43" s="235">
        <v>2520</v>
      </c>
      <c r="G43" s="235">
        <v>500</v>
      </c>
      <c r="H43" s="235">
        <v>500</v>
      </c>
      <c r="I43" s="235">
        <v>11232.575000000001</v>
      </c>
      <c r="J43" s="235"/>
      <c r="K43" s="410">
        <v>9.1976086033393791</v>
      </c>
      <c r="L43" s="36" t="s">
        <v>296</v>
      </c>
    </row>
    <row r="44" spans="1:12" s="118" customFormat="1" ht="14.25" customHeight="1">
      <c r="A44" s="35" t="s">
        <v>512</v>
      </c>
      <c r="B44" s="66"/>
      <c r="C44" s="112">
        <v>13653</v>
      </c>
      <c r="D44" s="235">
        <v>12888.1</v>
      </c>
      <c r="E44" s="235">
        <v>16508.2</v>
      </c>
      <c r="F44" s="235">
        <v>15731.528</v>
      </c>
      <c r="G44" s="235">
        <v>5409.9219999999996</v>
      </c>
      <c r="H44" s="235">
        <v>13795.094999999999</v>
      </c>
      <c r="I44" s="235">
        <v>10507.731</v>
      </c>
      <c r="J44" s="235"/>
      <c r="K44" s="410">
        <v>8.6040820601844086</v>
      </c>
      <c r="L44" s="36" t="s">
        <v>513</v>
      </c>
    </row>
    <row r="45" spans="1:12" s="118" customFormat="1" ht="14.25" customHeight="1">
      <c r="A45" s="35" t="s">
        <v>718</v>
      </c>
      <c r="B45" s="66"/>
      <c r="C45" s="112">
        <v>356.44299999999998</v>
      </c>
      <c r="D45" s="235">
        <v>29978</v>
      </c>
      <c r="E45" s="235">
        <v>7395.7000000000007</v>
      </c>
      <c r="F45" s="235">
        <v>9380.0709999999999</v>
      </c>
      <c r="G45" s="235">
        <v>10225.77</v>
      </c>
      <c r="H45" s="235">
        <v>9114.4339999999993</v>
      </c>
      <c r="I45" s="235">
        <v>7773.0910000000003</v>
      </c>
      <c r="J45" s="235"/>
      <c r="K45" s="410">
        <v>6.3648672415843999</v>
      </c>
      <c r="L45" s="36" t="s">
        <v>718</v>
      </c>
    </row>
    <row r="46" spans="1:12" s="118" customFormat="1" ht="14.25" customHeight="1">
      <c r="A46" s="35" t="s">
        <v>501</v>
      </c>
      <c r="B46" s="66"/>
      <c r="C46" s="112">
        <v>14024</v>
      </c>
      <c r="D46" s="235">
        <v>7789.8</v>
      </c>
      <c r="E46" s="235">
        <v>4835.5</v>
      </c>
      <c r="F46" s="235">
        <v>4424.866</v>
      </c>
      <c r="G46" s="235">
        <v>4497.6360000000004</v>
      </c>
      <c r="H46" s="235">
        <v>4456.0780000000004</v>
      </c>
      <c r="I46" s="235">
        <v>4787.0720000000001</v>
      </c>
      <c r="J46" s="235"/>
      <c r="K46" s="410">
        <v>3.9198148787793574</v>
      </c>
      <c r="L46" s="36" t="s">
        <v>502</v>
      </c>
    </row>
    <row r="47" spans="1:12" s="118" customFormat="1" ht="14.2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spans="1:12" s="118" customFormat="1" ht="14.25" customHeight="1"/>
    <row r="49" spans="1:20" s="118" customFormat="1" ht="14.25" customHeight="1">
      <c r="K49" s="447"/>
      <c r="L49" s="67"/>
    </row>
    <row r="50" spans="1:20" s="20" customFormat="1" ht="12" customHeight="1">
      <c r="A50" s="552" t="s">
        <v>1</v>
      </c>
      <c r="B50" s="74" t="s">
        <v>2</v>
      </c>
      <c r="E50" s="22"/>
      <c r="F50" s="22"/>
      <c r="G50" s="22"/>
      <c r="H50" s="22"/>
      <c r="I50" s="22"/>
      <c r="J50" s="22"/>
      <c r="K50" s="173"/>
      <c r="L50" s="56" t="s">
        <v>3</v>
      </c>
      <c r="N50" s="24"/>
      <c r="O50" s="24"/>
      <c r="P50" s="24"/>
      <c r="Q50" s="24"/>
      <c r="R50" s="24"/>
      <c r="S50" s="24"/>
      <c r="T50" s="24"/>
    </row>
    <row r="51" spans="1:20" s="20" customFormat="1" ht="12" customHeight="1">
      <c r="A51" s="553"/>
      <c r="B51" s="57" t="s">
        <v>611</v>
      </c>
      <c r="E51" s="22"/>
      <c r="F51" s="22"/>
      <c r="G51" s="22"/>
      <c r="H51" s="22"/>
      <c r="I51" s="22"/>
      <c r="J51" s="22"/>
      <c r="K51" s="184"/>
      <c r="L51" s="19"/>
      <c r="N51" s="24"/>
      <c r="O51" s="24"/>
      <c r="P51" s="24"/>
      <c r="Q51" s="24"/>
      <c r="R51" s="24"/>
      <c r="S51" s="24"/>
      <c r="T51" s="24"/>
    </row>
    <row r="52" spans="1:20" s="20" customFormat="1" ht="12" customHeight="1">
      <c r="A52" s="553"/>
      <c r="B52" s="57" t="s">
        <v>73</v>
      </c>
      <c r="E52" s="22"/>
      <c r="F52" s="22"/>
      <c r="G52" s="22"/>
      <c r="H52" s="22"/>
      <c r="I52" s="22"/>
      <c r="J52" s="22"/>
      <c r="K52" s="181"/>
      <c r="L52" s="19"/>
      <c r="N52" s="24"/>
      <c r="O52" s="24"/>
      <c r="P52" s="24"/>
      <c r="Q52" s="24"/>
      <c r="R52" s="24"/>
      <c r="S52" s="24"/>
      <c r="T52" s="24"/>
    </row>
    <row r="53" spans="1:20" s="20" customFormat="1" ht="12" customHeight="1">
      <c r="A53" s="553"/>
      <c r="B53" s="244" t="s">
        <v>1029</v>
      </c>
      <c r="E53" s="22"/>
      <c r="F53" s="22"/>
      <c r="G53" s="22"/>
      <c r="H53" s="22"/>
      <c r="I53" s="22"/>
      <c r="J53" s="22"/>
      <c r="K53" s="181"/>
      <c r="L53" s="19"/>
      <c r="N53" s="24"/>
      <c r="O53" s="24"/>
      <c r="P53" s="24"/>
      <c r="Q53" s="24"/>
      <c r="R53" s="24"/>
      <c r="S53" s="24"/>
      <c r="T53" s="24"/>
    </row>
    <row r="54" spans="1:20" s="20" customFormat="1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09" t="s">
        <v>609</v>
      </c>
      <c r="N54" s="24"/>
      <c r="O54" s="24"/>
      <c r="P54" s="24"/>
      <c r="Q54" s="24"/>
      <c r="R54" s="24"/>
      <c r="S54" s="24"/>
      <c r="T54" s="24"/>
    </row>
    <row r="55" spans="1:20" s="20" customFormat="1" ht="12" customHeight="1">
      <c r="A55" s="182"/>
      <c r="B55" s="183"/>
      <c r="C55" s="183"/>
      <c r="D55" s="183"/>
      <c r="E55" s="3"/>
      <c r="F55" s="3"/>
      <c r="G55" s="3"/>
      <c r="H55" s="3"/>
      <c r="I55" s="3"/>
      <c r="J55" s="3"/>
      <c r="K55" s="168"/>
      <c r="L55" s="59" t="s">
        <v>988</v>
      </c>
      <c r="N55" s="24"/>
      <c r="O55" s="24"/>
      <c r="P55" s="24"/>
      <c r="Q55" s="24"/>
      <c r="R55" s="24"/>
      <c r="S55" s="24"/>
      <c r="T55" s="24"/>
    </row>
    <row r="56" spans="1:20" s="20" customFormat="1" ht="30" customHeight="1">
      <c r="A56" s="559">
        <v>42</v>
      </c>
      <c r="B56" s="564" t="s">
        <v>531</v>
      </c>
      <c r="C56" s="564"/>
      <c r="D56" s="564"/>
      <c r="E56" s="564"/>
      <c r="F56" s="564"/>
      <c r="G56" s="564"/>
      <c r="H56" s="563"/>
      <c r="I56" s="563"/>
      <c r="J56" s="5"/>
      <c r="K56" s="169"/>
      <c r="L56" s="296" t="s">
        <v>12</v>
      </c>
      <c r="N56" s="24"/>
      <c r="O56" s="24"/>
      <c r="P56" s="24"/>
      <c r="Q56" s="24"/>
      <c r="R56" s="24"/>
      <c r="S56" s="24"/>
      <c r="T56" s="24"/>
    </row>
    <row r="57" spans="1:20" s="20" customFormat="1" ht="18" customHeight="1">
      <c r="A57" s="560"/>
      <c r="B57" s="606" t="s">
        <v>532</v>
      </c>
      <c r="C57" s="606"/>
      <c r="D57" s="606"/>
      <c r="E57" s="606"/>
      <c r="F57" s="606"/>
      <c r="G57" s="606"/>
      <c r="H57" s="563"/>
      <c r="I57" s="563"/>
      <c r="J57" s="563"/>
      <c r="K57" s="563"/>
      <c r="L57" s="446" t="s">
        <v>13</v>
      </c>
      <c r="N57" s="24"/>
      <c r="O57" s="24"/>
      <c r="P57" s="24"/>
      <c r="Q57" s="24"/>
      <c r="R57" s="24"/>
      <c r="S57" s="24"/>
      <c r="T57" s="24"/>
    </row>
    <row r="58" spans="1:20" s="118" customFormat="1" ht="14.25" customHeight="1">
      <c r="K58" s="437"/>
    </row>
    <row r="59" spans="1:20" s="118" customFormat="1" ht="14.25" customHeight="1">
      <c r="K59" s="437"/>
    </row>
    <row r="60" spans="1:20" s="118" customFormat="1" ht="14.25" customHeight="1">
      <c r="K60" s="437"/>
    </row>
    <row r="61" spans="1:20" s="20" customFormat="1" ht="14.25" customHeight="1">
      <c r="A61" s="604" t="s">
        <v>919</v>
      </c>
      <c r="B61" s="604"/>
      <c r="C61" s="2"/>
      <c r="D61" s="2"/>
      <c r="E61" s="2"/>
      <c r="F61" s="2"/>
      <c r="G61" s="2"/>
      <c r="H61" s="2"/>
      <c r="I61" s="2"/>
      <c r="J61" s="2"/>
      <c r="K61" s="171"/>
      <c r="L61" s="435" t="s">
        <v>920</v>
      </c>
      <c r="N61" s="24"/>
      <c r="O61" s="24"/>
      <c r="P61" s="24"/>
      <c r="Q61" s="24"/>
      <c r="R61" s="24"/>
      <c r="S61" s="24"/>
      <c r="T61" s="24"/>
    </row>
    <row r="62" spans="1:20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1"/>
      <c r="L62" s="7"/>
      <c r="N62" s="24"/>
      <c r="O62" s="24"/>
      <c r="P62" s="24"/>
      <c r="Q62" s="24"/>
      <c r="R62" s="24"/>
      <c r="S62" s="24"/>
      <c r="T62" s="24"/>
    </row>
    <row r="63" spans="1:20" ht="18.75" customHeight="1">
      <c r="A63" s="34" t="s">
        <v>0</v>
      </c>
      <c r="C63" s="110">
        <v>2010</v>
      </c>
      <c r="D63" s="110">
        <v>2015</v>
      </c>
      <c r="E63" s="110">
        <v>2019</v>
      </c>
      <c r="F63" s="110">
        <v>2020</v>
      </c>
      <c r="G63" s="110">
        <v>2021</v>
      </c>
      <c r="H63" s="110">
        <v>2022</v>
      </c>
      <c r="I63" s="110" t="s">
        <v>991</v>
      </c>
      <c r="J63" s="110"/>
      <c r="K63" s="408" t="s">
        <v>211</v>
      </c>
      <c r="L63" s="248" t="s">
        <v>0</v>
      </c>
      <c r="N63" s="24"/>
      <c r="O63" s="24"/>
      <c r="P63" s="24"/>
      <c r="Q63" s="24"/>
      <c r="R63" s="24"/>
      <c r="S63" s="24"/>
      <c r="T63" s="24"/>
    </row>
    <row r="64" spans="1:20" s="118" customFormat="1" ht="14.25" customHeight="1">
      <c r="A64" s="314"/>
      <c r="C64" s="434"/>
      <c r="J64" s="434"/>
      <c r="K64" s="459"/>
      <c r="L64" s="351"/>
    </row>
    <row r="65" spans="1:14" s="118" customFormat="1" ht="14.25" customHeight="1">
      <c r="A65" s="35" t="s">
        <v>67</v>
      </c>
      <c r="B65" s="66"/>
      <c r="C65" s="112">
        <v>1662.204</v>
      </c>
      <c r="D65" s="235">
        <v>1592.6</v>
      </c>
      <c r="E65" s="235">
        <v>3872.5</v>
      </c>
      <c r="F65" s="235">
        <v>5420.491</v>
      </c>
      <c r="G65" s="235">
        <v>3074.962</v>
      </c>
      <c r="H65" s="235">
        <v>3027</v>
      </c>
      <c r="I65" s="235">
        <v>3681.39</v>
      </c>
      <c r="J65" s="235"/>
      <c r="K65" s="410">
        <v>3.0144454264714504</v>
      </c>
      <c r="L65" s="36" t="s">
        <v>26</v>
      </c>
    </row>
    <row r="66" spans="1:14" s="118" customFormat="1" ht="14.25" customHeight="1">
      <c r="A66" s="35" t="s">
        <v>514</v>
      </c>
      <c r="B66" s="66"/>
      <c r="C66" s="112">
        <v>127.21</v>
      </c>
      <c r="D66" s="235">
        <v>267.16859099999999</v>
      </c>
      <c r="E66" s="235">
        <v>588.40499999999997</v>
      </c>
      <c r="F66" s="235">
        <v>216.47300000000001</v>
      </c>
      <c r="G66" s="235">
        <v>379.44400000000002</v>
      </c>
      <c r="H66" s="235">
        <v>203.91</v>
      </c>
      <c r="I66" s="235">
        <v>2267.29</v>
      </c>
      <c r="J66" s="235"/>
      <c r="K66" s="410">
        <v>1.8565329864492637</v>
      </c>
      <c r="L66" s="36" t="s">
        <v>515</v>
      </c>
    </row>
    <row r="67" spans="1:14" s="118" customFormat="1" ht="14.25" customHeight="1">
      <c r="A67" s="35" t="s">
        <v>507</v>
      </c>
      <c r="B67" s="66"/>
      <c r="C67" s="112">
        <v>6225.8940000000002</v>
      </c>
      <c r="D67" s="235">
        <v>6170.0259999999998</v>
      </c>
      <c r="E67" s="235">
        <v>2221.2370000000001</v>
      </c>
      <c r="F67" s="235">
        <v>3522.9549999999999</v>
      </c>
      <c r="G67" s="235">
        <v>7087.348</v>
      </c>
      <c r="H67" s="235">
        <v>728.06500000000005</v>
      </c>
      <c r="I67" s="235">
        <v>2198.3319999999999</v>
      </c>
      <c r="J67" s="235"/>
      <c r="K67" s="410">
        <v>1.8000678665574243</v>
      </c>
      <c r="L67" s="36" t="s">
        <v>508</v>
      </c>
    </row>
    <row r="68" spans="1:14" s="118" customFormat="1" ht="14.25" customHeight="1">
      <c r="A68" s="35" t="s">
        <v>529</v>
      </c>
      <c r="B68" s="66"/>
      <c r="C68" s="112">
        <v>32186</v>
      </c>
      <c r="D68" s="235">
        <v>12349.3</v>
      </c>
      <c r="E68" s="235">
        <v>10427</v>
      </c>
      <c r="F68" s="235">
        <v>11283.892</v>
      </c>
      <c r="G68" s="235">
        <v>14307.347</v>
      </c>
      <c r="H68" s="235">
        <v>1780.3679999999999</v>
      </c>
      <c r="I68" s="235">
        <v>1890.6189999999999</v>
      </c>
      <c r="J68" s="235"/>
      <c r="K68" s="410">
        <v>1.5481021564544986</v>
      </c>
      <c r="L68" s="36" t="s">
        <v>529</v>
      </c>
    </row>
    <row r="69" spans="1:14" s="118" customFormat="1" ht="14.25" customHeight="1">
      <c r="A69" s="35" t="s">
        <v>72</v>
      </c>
      <c r="B69" s="66"/>
      <c r="C69" s="112">
        <v>482</v>
      </c>
      <c r="D69" s="235">
        <v>967.7</v>
      </c>
      <c r="E69" s="235">
        <v>1047</v>
      </c>
      <c r="F69" s="235">
        <v>2246.5340000000001</v>
      </c>
      <c r="G69" s="235">
        <v>1459.037</v>
      </c>
      <c r="H69" s="235">
        <v>1383.335</v>
      </c>
      <c r="I69" s="235">
        <v>1725.7639999999999</v>
      </c>
      <c r="J69" s="235"/>
      <c r="K69" s="410">
        <v>1.4131133612491684</v>
      </c>
      <c r="L69" s="36" t="s">
        <v>98</v>
      </c>
    </row>
    <row r="70" spans="1:14" s="118" customFormat="1" ht="14.25" customHeight="1">
      <c r="A70" s="35" t="s">
        <v>8</v>
      </c>
      <c r="B70" s="66"/>
      <c r="C70" s="112">
        <v>50.795999999999999</v>
      </c>
      <c r="D70" s="235">
        <v>30.334105999999998</v>
      </c>
      <c r="E70" s="235">
        <v>20.827999999999999</v>
      </c>
      <c r="F70" s="235">
        <v>15.8</v>
      </c>
      <c r="G70" s="235">
        <v>9.6690000000000005</v>
      </c>
      <c r="H70" s="235">
        <v>170.61699999999999</v>
      </c>
      <c r="I70" s="235">
        <v>1602.2850000000001</v>
      </c>
      <c r="J70" s="235"/>
      <c r="K70" s="410">
        <v>1.3120046205791314</v>
      </c>
      <c r="L70" s="36" t="s">
        <v>9</v>
      </c>
    </row>
    <row r="71" spans="1:14" s="118" customFormat="1" ht="14.25" customHeight="1">
      <c r="A71" s="35" t="s">
        <v>539</v>
      </c>
      <c r="B71" s="66"/>
      <c r="C71" s="112" t="s">
        <v>250</v>
      </c>
      <c r="D71" s="235">
        <v>7654.0666259999998</v>
      </c>
      <c r="E71" s="235">
        <v>2624.98</v>
      </c>
      <c r="F71" s="235">
        <v>648</v>
      </c>
      <c r="G71" s="235">
        <v>300</v>
      </c>
      <c r="H71" s="235">
        <v>21.6</v>
      </c>
      <c r="I71" s="235">
        <v>1487.925</v>
      </c>
      <c r="J71" s="235"/>
      <c r="K71" s="410">
        <v>1.2183628225160967</v>
      </c>
      <c r="L71" s="36" t="s">
        <v>539</v>
      </c>
    </row>
    <row r="72" spans="1:14" s="118" customFormat="1" ht="14.25" customHeight="1">
      <c r="A72" s="35" t="s">
        <v>503</v>
      </c>
      <c r="B72" s="66"/>
      <c r="C72" s="112">
        <v>2279</v>
      </c>
      <c r="D72" s="235">
        <v>2508.6</v>
      </c>
      <c r="E72" s="235">
        <v>2236.1999999999998</v>
      </c>
      <c r="F72" s="235">
        <v>1355.6679999999999</v>
      </c>
      <c r="G72" s="235">
        <v>1022.164</v>
      </c>
      <c r="H72" s="235">
        <v>1114.4459999999999</v>
      </c>
      <c r="I72" s="235">
        <v>1370.713</v>
      </c>
      <c r="J72" s="235"/>
      <c r="K72" s="410">
        <v>1.122385711335925</v>
      </c>
      <c r="L72" s="36" t="s">
        <v>504</v>
      </c>
    </row>
    <row r="73" spans="1:14" s="118" customFormat="1" ht="14.25" customHeight="1">
      <c r="A73" s="35" t="s">
        <v>535</v>
      </c>
      <c r="B73" s="66"/>
      <c r="C73" s="112">
        <v>1888</v>
      </c>
      <c r="D73" s="235">
        <v>1720</v>
      </c>
      <c r="E73" s="235">
        <v>1944.3</v>
      </c>
      <c r="F73" s="235">
        <v>2627.761</v>
      </c>
      <c r="G73" s="235">
        <v>3819.8</v>
      </c>
      <c r="H73" s="235">
        <v>2697.0909999999999</v>
      </c>
      <c r="I73" s="235">
        <v>1295.1189999999999</v>
      </c>
      <c r="J73" s="235"/>
      <c r="K73" s="410">
        <v>1.0604868123959368</v>
      </c>
      <c r="L73" s="36" t="s">
        <v>536</v>
      </c>
    </row>
    <row r="74" spans="1:14" s="118" customFormat="1" ht="14.25" customHeight="1">
      <c r="A74" s="35" t="s">
        <v>722</v>
      </c>
      <c r="B74" s="66"/>
      <c r="C74" s="112">
        <v>3245</v>
      </c>
      <c r="D74" s="235">
        <v>1388.5</v>
      </c>
      <c r="E74" s="235">
        <v>969.3</v>
      </c>
      <c r="F74" s="235">
        <v>1217.711</v>
      </c>
      <c r="G74" s="235">
        <v>1221.7170000000001</v>
      </c>
      <c r="H74" s="235">
        <v>2597.5810000000001</v>
      </c>
      <c r="I74" s="235">
        <v>1263.8340000000001</v>
      </c>
      <c r="J74" s="235"/>
      <c r="K74" s="410">
        <v>1.0348696066211729</v>
      </c>
      <c r="L74" s="36" t="s">
        <v>651</v>
      </c>
    </row>
    <row r="75" spans="1:14" s="118" customFormat="1" ht="14.25" customHeight="1">
      <c r="A75" s="35" t="s">
        <v>524</v>
      </c>
      <c r="B75" s="66"/>
      <c r="C75" s="112">
        <v>1056</v>
      </c>
      <c r="D75" s="235">
        <v>1162.9000000000001</v>
      </c>
      <c r="E75" s="235">
        <v>1189.0999999999999</v>
      </c>
      <c r="F75" s="235">
        <v>1511.546</v>
      </c>
      <c r="G75" s="235">
        <v>1299.009</v>
      </c>
      <c r="H75" s="235">
        <v>1163.607</v>
      </c>
      <c r="I75" s="235">
        <v>1229.607</v>
      </c>
      <c r="J75" s="235"/>
      <c r="K75" s="410">
        <v>1.0068433927150562</v>
      </c>
      <c r="L75" s="36" t="s">
        <v>524</v>
      </c>
      <c r="N75" s="236"/>
    </row>
    <row r="76" spans="1:14" s="118" customFormat="1" ht="14.25" customHeight="1">
      <c r="A76" s="35" t="s">
        <v>534</v>
      </c>
      <c r="B76" s="66"/>
      <c r="C76" s="112">
        <v>1679</v>
      </c>
      <c r="D76" s="235">
        <v>2426.1</v>
      </c>
      <c r="E76" s="235">
        <v>1907.7</v>
      </c>
      <c r="F76" s="235">
        <v>2626.3119999999999</v>
      </c>
      <c r="G76" s="235">
        <v>1856.7070000000001</v>
      </c>
      <c r="H76" s="235">
        <v>1946.432</v>
      </c>
      <c r="I76" s="235">
        <v>1070.2570000000001</v>
      </c>
      <c r="J76" s="235"/>
      <c r="K76" s="410">
        <v>0.87636227587923454</v>
      </c>
      <c r="L76" s="36" t="s">
        <v>534</v>
      </c>
    </row>
    <row r="77" spans="1:14" s="118" customFormat="1" ht="14.25" customHeight="1">
      <c r="A77" s="35" t="s">
        <v>301</v>
      </c>
      <c r="B77" s="66"/>
      <c r="C77" s="112">
        <v>55324.455000000016</v>
      </c>
      <c r="D77" s="235">
        <v>53567.267676999982</v>
      </c>
      <c r="E77" s="235">
        <v>50369.17</v>
      </c>
      <c r="F77" s="235">
        <v>44804.261000000006</v>
      </c>
      <c r="G77" s="235">
        <v>43041.97399999998</v>
      </c>
      <c r="H77" s="235">
        <v>29999.809999999998</v>
      </c>
      <c r="I77" s="235">
        <v>19413.832999999999</v>
      </c>
      <c r="J77" s="235"/>
      <c r="K77" s="410">
        <v>15.896696654559966</v>
      </c>
      <c r="L77" s="36" t="s">
        <v>302</v>
      </c>
    </row>
    <row r="78" spans="1:14" s="118" customFormat="1" ht="5.25" customHeight="1">
      <c r="A78" s="414"/>
      <c r="B78" s="401"/>
      <c r="C78" s="402"/>
      <c r="D78" s="402"/>
      <c r="E78" s="402"/>
      <c r="F78" s="402"/>
      <c r="G78" s="402"/>
      <c r="H78" s="402"/>
      <c r="I78" s="402"/>
      <c r="J78" s="418"/>
      <c r="K78" s="412"/>
      <c r="L78" s="416"/>
    </row>
    <row r="79" spans="1:14" s="118" customFormat="1" ht="5.25" customHeight="1">
      <c r="A79" s="415"/>
      <c r="B79" s="404"/>
      <c r="C79" s="405"/>
      <c r="D79" s="405"/>
      <c r="E79" s="405"/>
      <c r="F79" s="405"/>
      <c r="G79" s="405"/>
      <c r="H79" s="405"/>
      <c r="I79" s="405"/>
      <c r="J79" s="419"/>
      <c r="K79" s="413"/>
      <c r="L79" s="417"/>
    </row>
    <row r="80" spans="1:14" s="118" customFormat="1" ht="14.25" customHeight="1">
      <c r="A80" s="258" t="s">
        <v>205</v>
      </c>
      <c r="B80" s="237"/>
      <c r="C80" s="115">
        <v>167019</v>
      </c>
      <c r="D80" s="113">
        <v>176061.09599999999</v>
      </c>
      <c r="E80" s="113">
        <v>156090.4</v>
      </c>
      <c r="F80" s="113">
        <v>150044.06299999999</v>
      </c>
      <c r="G80" s="113">
        <v>174725.08</v>
      </c>
      <c r="H80" s="113">
        <v>130846.86599999999</v>
      </c>
      <c r="I80" s="113">
        <v>122124.951</v>
      </c>
      <c r="J80" s="113"/>
      <c r="K80" s="410">
        <v>100</v>
      </c>
      <c r="L80" s="246" t="s">
        <v>206</v>
      </c>
    </row>
    <row r="81" spans="1:12" s="118" customFormat="1" ht="14.25" customHeight="1">
      <c r="A81" s="237"/>
      <c r="B81" s="237"/>
      <c r="C81" s="115"/>
      <c r="D81" s="113"/>
      <c r="E81" s="113"/>
      <c r="F81" s="113"/>
      <c r="G81" s="113"/>
      <c r="H81" s="113"/>
      <c r="I81" s="113"/>
      <c r="J81" s="113"/>
      <c r="K81" s="113"/>
      <c r="L81" s="238"/>
    </row>
    <row r="82" spans="1:12" s="118" customFormat="1" ht="14.25" customHeight="1">
      <c r="A82" s="237"/>
      <c r="B82" s="237"/>
      <c r="C82" s="115"/>
      <c r="D82" s="113"/>
      <c r="E82" s="113"/>
      <c r="F82" s="113"/>
      <c r="G82" s="113"/>
      <c r="H82" s="113"/>
      <c r="I82" s="113"/>
      <c r="J82" s="113"/>
      <c r="K82" s="113"/>
      <c r="L82" s="238"/>
    </row>
    <row r="83" spans="1:12" s="118" customFormat="1" ht="14.25" customHeight="1">
      <c r="A83" s="237"/>
      <c r="B83" s="237"/>
      <c r="C83" s="115"/>
      <c r="D83" s="113"/>
      <c r="E83" s="113"/>
      <c r="F83" s="113"/>
      <c r="G83" s="113"/>
      <c r="H83" s="113"/>
      <c r="I83" s="113"/>
      <c r="J83" s="113"/>
      <c r="K83" s="113"/>
      <c r="L83" s="238"/>
    </row>
    <row r="84" spans="1:12" s="118" customFormat="1" ht="14.25" customHeight="1">
      <c r="A84" s="237"/>
      <c r="B84" s="237"/>
      <c r="C84" s="115"/>
      <c r="D84" s="113"/>
      <c r="E84" s="113"/>
      <c r="F84" s="113"/>
      <c r="G84" s="113"/>
      <c r="H84" s="113"/>
      <c r="I84" s="113"/>
      <c r="J84" s="113"/>
      <c r="K84" s="113"/>
      <c r="L84" s="238"/>
    </row>
    <row r="85" spans="1:12" s="118" customFormat="1" ht="14.25" customHeight="1">
      <c r="A85" s="237"/>
      <c r="B85" s="237"/>
      <c r="C85" s="115"/>
      <c r="D85" s="113"/>
      <c r="E85" s="113"/>
      <c r="F85" s="113"/>
      <c r="G85" s="113"/>
      <c r="H85" s="113"/>
      <c r="I85" s="113"/>
      <c r="J85" s="113"/>
      <c r="K85" s="113"/>
      <c r="L85" s="238"/>
    </row>
    <row r="86" spans="1:12" s="118" customFormat="1" ht="14.25" customHeight="1">
      <c r="A86" s="237"/>
      <c r="B86" s="237"/>
      <c r="C86" s="115"/>
      <c r="D86" s="113"/>
      <c r="E86" s="113"/>
      <c r="F86" s="113"/>
      <c r="G86" s="113"/>
      <c r="H86" s="113"/>
      <c r="I86" s="113"/>
      <c r="J86" s="113"/>
      <c r="K86" s="113"/>
      <c r="L86" s="238"/>
    </row>
    <row r="87" spans="1:12" s="118" customFormat="1" ht="14.25" customHeight="1">
      <c r="A87" s="237"/>
      <c r="B87" s="237"/>
      <c r="C87" s="115"/>
      <c r="D87" s="113"/>
      <c r="E87" s="113"/>
      <c r="F87" s="113"/>
      <c r="G87" s="113"/>
      <c r="H87" s="113"/>
      <c r="I87" s="113"/>
      <c r="J87" s="113"/>
      <c r="K87" s="113"/>
      <c r="L87" s="238"/>
    </row>
    <row r="88" spans="1:12" s="118" customFormat="1" ht="14.25" customHeight="1">
      <c r="A88" s="237"/>
      <c r="B88" s="237"/>
      <c r="C88" s="115"/>
      <c r="D88" s="113"/>
      <c r="E88" s="113"/>
      <c r="F88" s="113"/>
      <c r="G88" s="113"/>
      <c r="H88" s="113"/>
      <c r="I88" s="113"/>
      <c r="J88" s="113"/>
      <c r="K88" s="113"/>
      <c r="L88" s="238"/>
    </row>
    <row r="89" spans="1:12" s="118" customFormat="1" ht="14.25" customHeight="1">
      <c r="A89" s="237"/>
      <c r="B89" s="237"/>
      <c r="C89" s="115"/>
      <c r="D89" s="113"/>
      <c r="E89" s="113"/>
      <c r="F89" s="113"/>
      <c r="G89" s="113"/>
      <c r="H89" s="113"/>
      <c r="I89" s="113"/>
      <c r="J89" s="113"/>
      <c r="K89" s="113"/>
      <c r="L89" s="238"/>
    </row>
    <row r="90" spans="1:12" s="118" customFormat="1" ht="14.25" customHeight="1">
      <c r="A90" s="237"/>
      <c r="B90" s="237"/>
      <c r="C90" s="115"/>
      <c r="D90" s="113"/>
      <c r="E90" s="113"/>
      <c r="F90" s="113"/>
      <c r="G90" s="113"/>
      <c r="H90" s="113"/>
      <c r="I90" s="113"/>
      <c r="J90" s="113"/>
      <c r="K90" s="113"/>
      <c r="L90" s="238"/>
    </row>
    <row r="91" spans="1:12" s="118" customFormat="1" ht="14.25" customHeight="1">
      <c r="A91" s="237"/>
      <c r="B91" s="237"/>
      <c r="C91" s="115"/>
      <c r="D91" s="113"/>
      <c r="E91" s="113"/>
      <c r="F91" s="113"/>
      <c r="G91" s="113"/>
      <c r="H91" s="113"/>
      <c r="I91" s="113"/>
      <c r="J91" s="113"/>
      <c r="K91" s="113"/>
      <c r="L91" s="238"/>
    </row>
    <row r="92" spans="1:12" s="118" customFormat="1" ht="14.25" customHeight="1">
      <c r="A92" s="237"/>
      <c r="B92" s="237"/>
      <c r="C92" s="115"/>
      <c r="D92" s="113"/>
      <c r="E92" s="113"/>
      <c r="F92" s="113"/>
      <c r="G92" s="113"/>
      <c r="H92" s="113"/>
      <c r="I92" s="113"/>
      <c r="J92" s="113"/>
      <c r="K92" s="113"/>
      <c r="L92" s="238"/>
    </row>
    <row r="93" spans="1:12" s="118" customFormat="1" ht="14.25" customHeight="1">
      <c r="A93" s="237"/>
      <c r="B93" s="237"/>
      <c r="C93" s="115"/>
      <c r="D93" s="113"/>
      <c r="E93" s="113"/>
      <c r="F93" s="113"/>
      <c r="G93" s="113"/>
      <c r="H93" s="113"/>
      <c r="I93" s="113"/>
      <c r="J93" s="113"/>
      <c r="K93" s="113"/>
      <c r="L93" s="238"/>
    </row>
    <row r="94" spans="1:12" s="118" customFormat="1" ht="14.25" customHeight="1">
      <c r="A94" s="237"/>
      <c r="B94" s="237"/>
      <c r="C94" s="115"/>
      <c r="D94" s="113"/>
      <c r="E94" s="113"/>
      <c r="F94" s="113"/>
      <c r="G94" s="113"/>
      <c r="H94" s="113"/>
      <c r="I94" s="113"/>
      <c r="J94" s="113"/>
      <c r="K94" s="113"/>
      <c r="L94" s="238"/>
    </row>
    <row r="95" spans="1:12" s="118" customFormat="1" ht="14.25" customHeight="1">
      <c r="A95" s="237"/>
      <c r="B95" s="237"/>
      <c r="C95" s="115"/>
      <c r="D95" s="113"/>
      <c r="E95" s="113"/>
      <c r="F95" s="113"/>
      <c r="G95" s="113"/>
      <c r="H95" s="113"/>
      <c r="I95" s="113"/>
      <c r="J95" s="113"/>
      <c r="K95" s="113"/>
      <c r="L95" s="238"/>
    </row>
    <row r="96" spans="1:12" s="118" customFormat="1" ht="14.25" customHeight="1">
      <c r="A96" s="237"/>
      <c r="B96" s="237"/>
      <c r="C96" s="115"/>
      <c r="D96" s="113"/>
      <c r="E96" s="113"/>
      <c r="F96" s="113"/>
      <c r="G96" s="113"/>
      <c r="H96" s="113"/>
      <c r="I96" s="113"/>
      <c r="J96" s="113"/>
      <c r="K96" s="113"/>
      <c r="L96" s="238"/>
    </row>
    <row r="97" spans="1:20" s="118" customFormat="1" ht="14.25" customHeight="1">
      <c r="A97" s="237"/>
      <c r="B97" s="237"/>
      <c r="C97" s="115"/>
      <c r="D97" s="113"/>
      <c r="E97" s="113"/>
      <c r="F97" s="113"/>
      <c r="G97" s="113"/>
      <c r="H97" s="113"/>
      <c r="I97" s="113"/>
      <c r="J97" s="113"/>
      <c r="K97" s="113"/>
      <c r="L97" s="238"/>
    </row>
    <row r="98" spans="1:20" s="118" customFormat="1" ht="14.25" customHeight="1">
      <c r="A98" s="237"/>
      <c r="B98" s="237"/>
      <c r="C98" s="115"/>
      <c r="D98" s="113"/>
      <c r="E98" s="113"/>
      <c r="F98" s="113"/>
      <c r="G98" s="113"/>
      <c r="H98" s="113"/>
      <c r="I98" s="113"/>
      <c r="J98" s="113"/>
      <c r="K98" s="113"/>
      <c r="L98" s="238"/>
    </row>
    <row r="99" spans="1:20" s="118" customFormat="1" ht="14.25" customHeight="1">
      <c r="A99" s="237"/>
      <c r="B99" s="237"/>
      <c r="C99" s="115"/>
      <c r="D99" s="113"/>
      <c r="E99" s="113"/>
      <c r="F99" s="113"/>
      <c r="G99" s="113"/>
      <c r="H99" s="113"/>
      <c r="I99" s="113"/>
      <c r="J99" s="113"/>
      <c r="K99" s="113"/>
      <c r="L99" s="238"/>
    </row>
    <row r="100" spans="1:20" s="118" customFormat="1" ht="14.25" customHeight="1">
      <c r="A100" s="237"/>
      <c r="B100" s="237"/>
      <c r="C100" s="115"/>
      <c r="D100" s="113"/>
      <c r="E100" s="113"/>
      <c r="F100" s="113"/>
      <c r="G100" s="113"/>
      <c r="H100" s="113"/>
      <c r="I100" s="113"/>
      <c r="J100" s="113"/>
      <c r="K100" s="113"/>
      <c r="L100" s="238"/>
    </row>
    <row r="101" spans="1:20" s="118" customFormat="1" ht="14.25" customHeight="1">
      <c r="A101" s="237"/>
      <c r="B101" s="237"/>
      <c r="C101" s="115"/>
      <c r="D101" s="113"/>
      <c r="E101" s="113"/>
      <c r="F101" s="113"/>
      <c r="G101" s="113"/>
      <c r="H101" s="113"/>
      <c r="I101" s="113"/>
      <c r="J101" s="113"/>
      <c r="K101" s="113"/>
      <c r="L101" s="238"/>
    </row>
    <row r="102" spans="1:20" s="118" customFormat="1" ht="14.25" customHeight="1">
      <c r="A102" s="237"/>
      <c r="B102" s="237"/>
      <c r="C102" s="115"/>
      <c r="D102" s="113"/>
      <c r="E102" s="113"/>
      <c r="F102" s="113"/>
      <c r="G102" s="113"/>
      <c r="H102" s="113"/>
      <c r="I102" s="113"/>
      <c r="J102" s="113"/>
      <c r="K102" s="113"/>
      <c r="L102" s="238"/>
    </row>
    <row r="103" spans="1:20" s="118" customFormat="1" ht="18" customHeight="1">
      <c r="A103" s="237"/>
      <c r="B103" s="237"/>
      <c r="C103" s="115"/>
      <c r="D103" s="113"/>
      <c r="E103" s="113"/>
      <c r="F103" s="113"/>
      <c r="G103" s="113"/>
      <c r="H103" s="113"/>
      <c r="I103" s="113"/>
      <c r="J103" s="113"/>
      <c r="K103" s="113"/>
      <c r="L103" s="238"/>
    </row>
    <row r="104" spans="1:20" ht="12" customHeight="1">
      <c r="A104" s="4"/>
      <c r="B104" s="57" t="s">
        <v>611</v>
      </c>
      <c r="K104" s="173"/>
      <c r="L104" s="22"/>
      <c r="N104" s="24"/>
      <c r="O104" s="24"/>
      <c r="P104" s="24"/>
      <c r="Q104" s="24"/>
      <c r="R104" s="24"/>
      <c r="S104" s="24"/>
      <c r="T104" s="24"/>
    </row>
    <row r="105" spans="1:20" ht="12" customHeight="1">
      <c r="A105" s="4"/>
      <c r="B105" s="57" t="s">
        <v>73</v>
      </c>
      <c r="K105" s="173"/>
      <c r="L105" s="22"/>
      <c r="N105" s="24"/>
      <c r="O105" s="24"/>
      <c r="P105" s="24"/>
      <c r="Q105" s="24"/>
      <c r="R105" s="24"/>
      <c r="S105" s="24"/>
      <c r="T105" s="24"/>
    </row>
    <row r="106" spans="1:20" ht="12" customHeight="1">
      <c r="A106" s="4"/>
      <c r="B106" s="244" t="s">
        <v>1029</v>
      </c>
      <c r="N106" s="24"/>
      <c r="O106" s="24"/>
      <c r="P106" s="24"/>
      <c r="Q106" s="24"/>
      <c r="R106" s="24"/>
      <c r="S106" s="24"/>
      <c r="T106" s="24"/>
    </row>
    <row r="107" spans="1:20" ht="12" customHeight="1">
      <c r="A107" s="4"/>
      <c r="N107" s="24"/>
      <c r="O107" s="24"/>
      <c r="P107" s="24"/>
      <c r="Q107" s="24"/>
      <c r="R107" s="24"/>
      <c r="S107" s="24"/>
      <c r="T107" s="24"/>
    </row>
  </sheetData>
  <mergeCells count="9">
    <mergeCell ref="A61:B61"/>
    <mergeCell ref="A3:A4"/>
    <mergeCell ref="A50:A53"/>
    <mergeCell ref="A56:A57"/>
    <mergeCell ref="A8:B8"/>
    <mergeCell ref="B4:K4"/>
    <mergeCell ref="B57:K57"/>
    <mergeCell ref="B3:I3"/>
    <mergeCell ref="B56:I56"/>
  </mergeCells>
  <hyperlinks>
    <hyperlink ref="L3" location="'Inhoudsopgave Zuivel in cijfers'!A1" display="Terug naar inhoudsopgave" xr:uid="{7F11AEDA-83ED-450A-98F4-C29A0E72EEF1}"/>
    <hyperlink ref="L4" location="'Inhoudsopgave Zuivel in cijfers'!A1" display="Back to table of contents" xr:uid="{EEB9E173-BCD4-40A2-98A3-647C92944FFC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BBD25B"/>
  </sheetPr>
  <dimension ref="A1:AI107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customWidth="1"/>
    <col min="12" max="12" width="30" style="7" customWidth="1"/>
    <col min="13" max="16384" width="9.5" style="2"/>
  </cols>
  <sheetData>
    <row r="1" spans="1:13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  <c r="M1" s="19"/>
    </row>
    <row r="2" spans="1:13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3" ht="30" customHeight="1">
      <c r="A3" s="559">
        <v>43</v>
      </c>
      <c r="B3" s="610" t="s">
        <v>540</v>
      </c>
      <c r="C3" s="568"/>
      <c r="D3" s="568"/>
      <c r="E3" s="568"/>
      <c r="F3" s="568"/>
      <c r="G3" s="568"/>
      <c r="H3" s="563"/>
      <c r="I3" s="5"/>
      <c r="J3" s="5"/>
      <c r="K3" s="169"/>
      <c r="L3" s="125" t="s">
        <v>585</v>
      </c>
    </row>
    <row r="4" spans="1:13" ht="18" customHeight="1">
      <c r="A4" s="560"/>
      <c r="B4" s="601" t="s">
        <v>541</v>
      </c>
      <c r="C4" s="568"/>
      <c r="D4" s="568"/>
      <c r="E4" s="568"/>
      <c r="F4" s="568"/>
      <c r="G4" s="568"/>
      <c r="H4" s="563"/>
      <c r="I4" s="563"/>
      <c r="J4" s="563"/>
      <c r="K4" s="563"/>
      <c r="L4" s="225" t="s">
        <v>586</v>
      </c>
    </row>
    <row r="5" spans="1:13" s="118" customFormat="1" ht="14.25" customHeight="1">
      <c r="K5" s="437"/>
      <c r="L5" s="438"/>
    </row>
    <row r="6" spans="1:13" s="118" customFormat="1" ht="14.25" customHeight="1">
      <c r="K6" s="437"/>
      <c r="L6" s="438"/>
    </row>
    <row r="7" spans="1:13" s="118" customFormat="1" ht="14.25" customHeight="1">
      <c r="K7" s="437"/>
      <c r="L7" s="438"/>
    </row>
    <row r="8" spans="1:13" ht="14.25" customHeight="1">
      <c r="A8" s="604" t="s">
        <v>919</v>
      </c>
      <c r="B8" s="604"/>
      <c r="L8" s="435" t="s">
        <v>920</v>
      </c>
    </row>
    <row r="9" spans="1:13" ht="9" customHeight="1"/>
    <row r="10" spans="1:13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3" s="118" customFormat="1" ht="14.25" customHeight="1">
      <c r="A11" s="609"/>
      <c r="B11" s="609"/>
      <c r="C11" s="67"/>
      <c r="K11" s="409"/>
      <c r="L11" s="439"/>
    </row>
    <row r="12" spans="1:13" s="118" customFormat="1" ht="14.25" customHeight="1">
      <c r="A12" s="258" t="s">
        <v>769</v>
      </c>
      <c r="B12" s="237"/>
      <c r="C12" s="115">
        <v>51102.603999999992</v>
      </c>
      <c r="D12" s="113">
        <v>42292.448999999993</v>
      </c>
      <c r="E12" s="113">
        <v>65862.400000000023</v>
      </c>
      <c r="F12" s="113">
        <v>68766.794999999998</v>
      </c>
      <c r="G12" s="113">
        <v>68141.616000000024</v>
      </c>
      <c r="H12" s="113">
        <v>66650.923999999985</v>
      </c>
      <c r="I12" s="113">
        <v>69113.056000000011</v>
      </c>
      <c r="J12" s="113"/>
      <c r="K12" s="410">
        <v>42.071919042378084</v>
      </c>
      <c r="L12" s="246" t="s">
        <v>769</v>
      </c>
    </row>
    <row r="13" spans="1:13" s="118" customFormat="1" ht="14.25" customHeight="1">
      <c r="A13" s="35"/>
      <c r="B13" s="66"/>
      <c r="C13" s="67"/>
      <c r="K13" s="410"/>
      <c r="L13" s="444"/>
    </row>
    <row r="14" spans="1:13" s="118" customFormat="1" ht="14.25" customHeight="1">
      <c r="A14" s="35" t="s">
        <v>14</v>
      </c>
      <c r="B14" s="66"/>
      <c r="C14" s="112">
        <v>12857.302</v>
      </c>
      <c r="D14" s="235">
        <v>15165.955</v>
      </c>
      <c r="E14" s="235">
        <v>16916.099999999999</v>
      </c>
      <c r="F14" s="235">
        <v>18027.361000000001</v>
      </c>
      <c r="G14" s="235">
        <v>18021.740000000002</v>
      </c>
      <c r="H14" s="235">
        <v>15850.177</v>
      </c>
      <c r="I14" s="235">
        <v>17409.384999999998</v>
      </c>
      <c r="J14" s="124"/>
      <c r="K14" s="410">
        <v>10.597798428962413</v>
      </c>
      <c r="L14" s="36" t="s">
        <v>93</v>
      </c>
    </row>
    <row r="15" spans="1:13" s="118" customFormat="1" ht="14.25" customHeight="1">
      <c r="A15" s="35" t="s">
        <v>61</v>
      </c>
      <c r="B15" s="66"/>
      <c r="C15" s="112">
        <v>16116.611000000001</v>
      </c>
      <c r="D15" s="235">
        <v>5629.1289999999999</v>
      </c>
      <c r="E15" s="235">
        <v>15964.6</v>
      </c>
      <c r="F15" s="235">
        <v>18715.955999999998</v>
      </c>
      <c r="G15" s="235">
        <v>18042.844000000001</v>
      </c>
      <c r="H15" s="235">
        <v>15830.432000000001</v>
      </c>
      <c r="I15" s="235">
        <v>13204.648999999999</v>
      </c>
      <c r="J15" s="124"/>
      <c r="K15" s="410">
        <v>8.0382051650417345</v>
      </c>
      <c r="L15" s="36" t="s">
        <v>17</v>
      </c>
    </row>
    <row r="16" spans="1:13" s="118" customFormat="1" ht="14.25" customHeight="1">
      <c r="A16" s="35" t="s">
        <v>22</v>
      </c>
      <c r="B16" s="66"/>
      <c r="C16" s="112">
        <v>3606.1750000000002</v>
      </c>
      <c r="D16" s="235">
        <v>6120.2089999999998</v>
      </c>
      <c r="E16" s="235">
        <v>10944.5</v>
      </c>
      <c r="F16" s="235">
        <v>7527.4830000000002</v>
      </c>
      <c r="G16" s="235">
        <v>5051.3119999999999</v>
      </c>
      <c r="H16" s="235">
        <v>7229.8040000000001</v>
      </c>
      <c r="I16" s="235">
        <v>9379.6059999999998</v>
      </c>
      <c r="J16" s="124"/>
      <c r="K16" s="410">
        <v>5.7097464230405857</v>
      </c>
      <c r="L16" s="36" t="s">
        <v>23</v>
      </c>
    </row>
    <row r="17" spans="1:12" s="118" customFormat="1" ht="14.25" customHeight="1">
      <c r="A17" s="35" t="s">
        <v>18</v>
      </c>
      <c r="B17" s="66"/>
      <c r="C17" s="112">
        <v>4654.9470000000001</v>
      </c>
      <c r="D17" s="235">
        <v>4345.6930000000002</v>
      </c>
      <c r="E17" s="235">
        <v>5750.7</v>
      </c>
      <c r="F17" s="235">
        <v>7214.9530000000004</v>
      </c>
      <c r="G17" s="235">
        <v>6873.75</v>
      </c>
      <c r="H17" s="235">
        <v>7714.4979999999996</v>
      </c>
      <c r="I17" s="235">
        <v>8285.6560000000009</v>
      </c>
      <c r="J17" s="124"/>
      <c r="K17" s="410">
        <v>5.0438147091194203</v>
      </c>
      <c r="L17" s="36" t="s">
        <v>19</v>
      </c>
    </row>
    <row r="18" spans="1:12" s="118" customFormat="1" ht="14.25" customHeight="1">
      <c r="A18" s="35" t="s">
        <v>15</v>
      </c>
      <c r="B18" s="66"/>
      <c r="C18" s="112">
        <v>4611.1350000000002</v>
      </c>
      <c r="D18" s="235">
        <v>4629.2169999999996</v>
      </c>
      <c r="E18" s="235">
        <v>7617.5</v>
      </c>
      <c r="F18" s="235">
        <v>6504.6930000000002</v>
      </c>
      <c r="G18" s="235">
        <v>4702.5959999999995</v>
      </c>
      <c r="H18" s="235">
        <v>4918.5829999999996</v>
      </c>
      <c r="I18" s="235">
        <v>5354.2820000000002</v>
      </c>
      <c r="J18" s="124"/>
      <c r="K18" s="410">
        <v>3.2593685169132467</v>
      </c>
      <c r="L18" s="36" t="s">
        <v>16</v>
      </c>
    </row>
    <row r="19" spans="1:12" s="118" customFormat="1" ht="14.25" customHeight="1">
      <c r="A19" s="35" t="s">
        <v>31</v>
      </c>
      <c r="B19" s="66"/>
      <c r="C19" s="112">
        <v>3259.9229999999998</v>
      </c>
      <c r="D19" s="235">
        <v>2232.3789999999999</v>
      </c>
      <c r="E19" s="235">
        <v>2508.4</v>
      </c>
      <c r="F19" s="235">
        <v>2272.3969999999999</v>
      </c>
      <c r="G19" s="235">
        <v>3604.107</v>
      </c>
      <c r="H19" s="235">
        <v>5142.0429999999997</v>
      </c>
      <c r="I19" s="235">
        <v>3586.7310000000002</v>
      </c>
      <c r="J19" s="124"/>
      <c r="K19" s="410">
        <v>2.1833885663916783</v>
      </c>
      <c r="L19" s="36" t="s">
        <v>32</v>
      </c>
    </row>
    <row r="20" spans="1:12" s="118" customFormat="1" ht="14.25" customHeight="1">
      <c r="A20" s="35" t="s">
        <v>36</v>
      </c>
      <c r="B20" s="66"/>
      <c r="C20" s="112">
        <v>1048.615</v>
      </c>
      <c r="D20" s="235">
        <v>941.322</v>
      </c>
      <c r="E20" s="235">
        <v>1029.4000000000001</v>
      </c>
      <c r="F20" s="235">
        <v>1245.7909999999999</v>
      </c>
      <c r="G20" s="235">
        <v>1691.2049999999999</v>
      </c>
      <c r="H20" s="235">
        <v>2310.7629999999999</v>
      </c>
      <c r="I20" s="235">
        <v>1877.588</v>
      </c>
      <c r="J20" s="124"/>
      <c r="K20" s="410">
        <v>1.142963933340476</v>
      </c>
      <c r="L20" s="36" t="s">
        <v>36</v>
      </c>
    </row>
    <row r="21" spans="1:12" s="118" customFormat="1" ht="14.25" customHeight="1">
      <c r="A21" s="35" t="s">
        <v>20</v>
      </c>
      <c r="B21" s="66"/>
      <c r="C21" s="112">
        <v>808.00599999999997</v>
      </c>
      <c r="D21" s="235">
        <v>561.548</v>
      </c>
      <c r="E21" s="235">
        <v>447.8</v>
      </c>
      <c r="F21" s="235">
        <v>1020.6319999999999</v>
      </c>
      <c r="G21" s="235">
        <v>689.16099999999994</v>
      </c>
      <c r="H21" s="235">
        <v>897.75900000000001</v>
      </c>
      <c r="I21" s="235">
        <v>1749.1859999999999</v>
      </c>
      <c r="J21" s="124"/>
      <c r="K21" s="410">
        <v>1.0648004305013099</v>
      </c>
      <c r="L21" s="36" t="s">
        <v>21</v>
      </c>
    </row>
    <row r="22" spans="1:12" s="118" customFormat="1" ht="14.25" customHeight="1">
      <c r="A22" s="35" t="s">
        <v>47</v>
      </c>
      <c r="B22" s="66"/>
      <c r="C22" s="112">
        <v>840.70399999999995</v>
      </c>
      <c r="D22" s="235">
        <v>149.19800000000001</v>
      </c>
      <c r="E22" s="235">
        <v>696.8</v>
      </c>
      <c r="F22" s="235">
        <v>539.94799999999998</v>
      </c>
      <c r="G22" s="235">
        <v>1532.57</v>
      </c>
      <c r="H22" s="235">
        <v>439.51299999999998</v>
      </c>
      <c r="I22" s="235">
        <v>1395.671</v>
      </c>
      <c r="J22" s="124"/>
      <c r="K22" s="410">
        <v>0.84960151844240339</v>
      </c>
      <c r="L22" s="36" t="s">
        <v>48</v>
      </c>
    </row>
    <row r="23" spans="1:12" s="118" customFormat="1" ht="14.25" customHeight="1">
      <c r="A23" s="35" t="s">
        <v>27</v>
      </c>
      <c r="B23" s="66"/>
      <c r="C23" s="112">
        <v>210.75700000000001</v>
      </c>
      <c r="D23" s="235">
        <v>219.84399999999999</v>
      </c>
      <c r="E23" s="235">
        <v>336.7</v>
      </c>
      <c r="F23" s="235">
        <v>1391.8030000000001</v>
      </c>
      <c r="G23" s="235">
        <v>1237.153</v>
      </c>
      <c r="H23" s="235">
        <v>914.45</v>
      </c>
      <c r="I23" s="235">
        <v>1170.713</v>
      </c>
      <c r="J23" s="124"/>
      <c r="K23" s="410">
        <v>0.71266046400638938</v>
      </c>
      <c r="L23" s="36" t="s">
        <v>28</v>
      </c>
    </row>
    <row r="24" spans="1:12" s="118" customFormat="1" ht="14.25" customHeight="1">
      <c r="A24" s="35" t="s">
        <v>64</v>
      </c>
      <c r="B24" s="66"/>
      <c r="C24" s="112">
        <v>222.7</v>
      </c>
      <c r="D24" s="235">
        <v>213.744</v>
      </c>
      <c r="E24" s="235">
        <v>260.39999999999998</v>
      </c>
      <c r="F24" s="235">
        <v>776.21299999999997</v>
      </c>
      <c r="G24" s="235">
        <v>638.70699999999999</v>
      </c>
      <c r="H24" s="235">
        <v>1534.0119999999999</v>
      </c>
      <c r="I24" s="235">
        <v>1015.609</v>
      </c>
      <c r="J24" s="124"/>
      <c r="K24" s="410">
        <v>0.61824237126355053</v>
      </c>
      <c r="L24" s="36" t="s">
        <v>43</v>
      </c>
    </row>
    <row r="25" spans="1:12" s="118" customFormat="1" ht="14.25" customHeight="1">
      <c r="A25" s="35" t="s">
        <v>29</v>
      </c>
      <c r="B25" s="66"/>
      <c r="C25" s="112">
        <v>1364.14</v>
      </c>
      <c r="D25" s="235">
        <v>496.995</v>
      </c>
      <c r="E25" s="235">
        <v>679.2</v>
      </c>
      <c r="F25" s="235">
        <v>569.625</v>
      </c>
      <c r="G25" s="235">
        <v>1278.856</v>
      </c>
      <c r="H25" s="235">
        <v>1065.9469999999999</v>
      </c>
      <c r="I25" s="235">
        <v>943.34699999999998</v>
      </c>
      <c r="J25" s="124"/>
      <c r="K25" s="410">
        <v>0.57425356234964109</v>
      </c>
      <c r="L25" s="36" t="s">
        <v>30</v>
      </c>
    </row>
    <row r="26" spans="1:12" s="118" customFormat="1" ht="14.25" customHeight="1">
      <c r="A26" s="35" t="s">
        <v>66</v>
      </c>
      <c r="B26" s="66"/>
      <c r="C26" s="112">
        <v>769.75</v>
      </c>
      <c r="D26" s="235">
        <v>148.25299999999999</v>
      </c>
      <c r="E26" s="235">
        <v>39.299999999999997</v>
      </c>
      <c r="F26" s="235">
        <v>210.048</v>
      </c>
      <c r="G26" s="235">
        <v>457.62900000000002</v>
      </c>
      <c r="H26" s="235">
        <v>287.50400000000002</v>
      </c>
      <c r="I26" s="235">
        <v>926.548</v>
      </c>
      <c r="J26" s="124"/>
      <c r="K26" s="410">
        <v>0.56402733001529148</v>
      </c>
      <c r="L26" s="36" t="s">
        <v>109</v>
      </c>
    </row>
    <row r="27" spans="1:12" s="118" customFormat="1" ht="14.25" customHeight="1">
      <c r="A27" s="35" t="s">
        <v>65</v>
      </c>
      <c r="B27" s="66"/>
      <c r="C27" s="112">
        <v>12.09</v>
      </c>
      <c r="D27" s="235">
        <v>21.975999999999999</v>
      </c>
      <c r="E27" s="235">
        <v>662.9</v>
      </c>
      <c r="F27" s="235">
        <v>1033.039</v>
      </c>
      <c r="G27" s="235">
        <v>1438.5060000000001</v>
      </c>
      <c r="H27" s="235">
        <v>995.91499999999996</v>
      </c>
      <c r="I27" s="235">
        <v>808.08799999999997</v>
      </c>
      <c r="J27" s="124"/>
      <c r="K27" s="410">
        <v>0.4919159256265157</v>
      </c>
      <c r="L27" s="36" t="s">
        <v>39</v>
      </c>
    </row>
    <row r="28" spans="1:12" s="118" customFormat="1" ht="14.25" customHeight="1">
      <c r="A28" s="35" t="s">
        <v>37</v>
      </c>
      <c r="B28" s="66"/>
      <c r="C28" s="112">
        <v>6.1</v>
      </c>
      <c r="D28" s="235">
        <v>71.808999999999997</v>
      </c>
      <c r="E28" s="235">
        <v>645.20000000000005</v>
      </c>
      <c r="F28" s="235">
        <v>449.59</v>
      </c>
      <c r="G28" s="235">
        <v>1870.731</v>
      </c>
      <c r="H28" s="235">
        <v>301.5</v>
      </c>
      <c r="I28" s="235">
        <v>622.82000000000005</v>
      </c>
      <c r="J28" s="124"/>
      <c r="K28" s="410">
        <v>0.37913578322992864</v>
      </c>
      <c r="L28" s="36" t="s">
        <v>38</v>
      </c>
    </row>
    <row r="29" spans="1:12" s="118" customFormat="1" ht="14.25" customHeight="1">
      <c r="A29" s="35" t="s">
        <v>24</v>
      </c>
      <c r="B29" s="66"/>
      <c r="C29" s="112">
        <v>117.675</v>
      </c>
      <c r="D29" s="235">
        <v>234.81700000000001</v>
      </c>
      <c r="E29" s="235">
        <v>334.4</v>
      </c>
      <c r="F29" s="235">
        <v>839.45600000000002</v>
      </c>
      <c r="G29" s="235">
        <v>554.21299999999997</v>
      </c>
      <c r="H29" s="235">
        <v>483.22500000000002</v>
      </c>
      <c r="I29" s="235">
        <v>586.28700000000003</v>
      </c>
      <c r="J29" s="124"/>
      <c r="K29" s="410">
        <v>0.35689666507582474</v>
      </c>
      <c r="L29" s="36" t="s">
        <v>25</v>
      </c>
    </row>
    <row r="30" spans="1:12" s="118" customFormat="1" ht="14.25" customHeight="1">
      <c r="A30" s="35" t="s">
        <v>63</v>
      </c>
      <c r="B30" s="66"/>
      <c r="C30" s="112">
        <v>34</v>
      </c>
      <c r="D30" s="235">
        <v>137.69999999999999</v>
      </c>
      <c r="E30" s="235">
        <v>7.9</v>
      </c>
      <c r="F30" s="235">
        <v>39.026000000000003</v>
      </c>
      <c r="G30" s="235">
        <v>45.576000000000001</v>
      </c>
      <c r="H30" s="235">
        <v>127.238</v>
      </c>
      <c r="I30" s="235">
        <v>205.64400000000001</v>
      </c>
      <c r="J30" s="124"/>
      <c r="K30" s="410">
        <v>0.12518383964313196</v>
      </c>
      <c r="L30" s="36" t="s">
        <v>53</v>
      </c>
    </row>
    <row r="31" spans="1:12" s="118" customFormat="1" ht="14.25" customHeight="1">
      <c r="A31" s="35" t="s">
        <v>34</v>
      </c>
      <c r="B31" s="66"/>
      <c r="C31" s="112">
        <v>90.054000000000002</v>
      </c>
      <c r="D31" s="235">
        <v>113.56100000000001</v>
      </c>
      <c r="E31" s="235">
        <v>265.2</v>
      </c>
      <c r="F31" s="235">
        <v>80.17</v>
      </c>
      <c r="G31" s="235">
        <v>37.392000000000003</v>
      </c>
      <c r="H31" s="235">
        <v>67.097999999999999</v>
      </c>
      <c r="I31" s="235">
        <v>203.441</v>
      </c>
      <c r="J31" s="124"/>
      <c r="K31" s="410">
        <v>0.12384278423313302</v>
      </c>
      <c r="L31" s="36" t="s">
        <v>35</v>
      </c>
    </row>
    <row r="32" spans="1:12" s="118" customFormat="1" ht="14.25" customHeight="1">
      <c r="A32" s="35" t="s">
        <v>509</v>
      </c>
      <c r="B32" s="66"/>
      <c r="C32" s="112">
        <v>66</v>
      </c>
      <c r="D32" s="235">
        <v>1.5269999999999999</v>
      </c>
      <c r="E32" s="235">
        <v>387.9</v>
      </c>
      <c r="F32" s="235">
        <v>84.132999999999996</v>
      </c>
      <c r="G32" s="235">
        <v>195.47399999999999</v>
      </c>
      <c r="H32" s="235">
        <v>223.21</v>
      </c>
      <c r="I32" s="235">
        <v>152.79400000000001</v>
      </c>
      <c r="J32" s="124"/>
      <c r="K32" s="410">
        <v>9.301190209504144E-2</v>
      </c>
      <c r="L32" s="36" t="s">
        <v>510</v>
      </c>
    </row>
    <row r="33" spans="1:12" s="118" customFormat="1" ht="14.25" customHeight="1">
      <c r="A33" s="35" t="s">
        <v>51</v>
      </c>
      <c r="B33" s="66"/>
      <c r="C33" s="112">
        <v>22</v>
      </c>
      <c r="D33" s="235">
        <v>4.0259999999999998</v>
      </c>
      <c r="E33" s="235">
        <v>4.3</v>
      </c>
      <c r="F33" s="235">
        <v>30.85</v>
      </c>
      <c r="G33" s="235">
        <v>2.1909999999999998</v>
      </c>
      <c r="H33" s="235">
        <v>49.04</v>
      </c>
      <c r="I33" s="235">
        <v>71.617999999999995</v>
      </c>
      <c r="J33" s="124"/>
      <c r="K33" s="410">
        <v>4.3596780006038699E-2</v>
      </c>
      <c r="L33" s="36" t="s">
        <v>52</v>
      </c>
    </row>
    <row r="34" spans="1:12" s="118" customFormat="1" ht="14.25" customHeight="1">
      <c r="A34" s="35" t="s">
        <v>46</v>
      </c>
      <c r="B34" s="66"/>
      <c r="C34" s="112">
        <v>32</v>
      </c>
      <c r="D34" s="235">
        <v>38.292999999999999</v>
      </c>
      <c r="E34" s="235">
        <v>281.2</v>
      </c>
      <c r="F34" s="235">
        <v>53.723999999999997</v>
      </c>
      <c r="G34" s="235">
        <v>103.699</v>
      </c>
      <c r="H34" s="235">
        <v>167.12799999999999</v>
      </c>
      <c r="I34" s="235">
        <v>71.552000000000007</v>
      </c>
      <c r="J34" s="124"/>
      <c r="K34" s="410">
        <v>4.355660313038736E-2</v>
      </c>
      <c r="L34" s="36" t="s">
        <v>46</v>
      </c>
    </row>
    <row r="35" spans="1:12" s="118" customFormat="1" ht="14.25" customHeight="1">
      <c r="A35" s="35" t="s">
        <v>42</v>
      </c>
      <c r="B35" s="66"/>
      <c r="C35" s="112">
        <v>228.20099999999999</v>
      </c>
      <c r="D35" s="235">
        <v>56.463000000000001</v>
      </c>
      <c r="E35" s="235">
        <v>2.8</v>
      </c>
      <c r="F35" s="235">
        <v>61.628999999999998</v>
      </c>
      <c r="G35" s="235">
        <v>21.664999999999999</v>
      </c>
      <c r="H35" s="235">
        <v>28.37</v>
      </c>
      <c r="I35" s="235">
        <v>49.22</v>
      </c>
      <c r="J35" s="124"/>
      <c r="K35" s="410">
        <v>2.9962209387266119E-2</v>
      </c>
      <c r="L35" s="36" t="s">
        <v>42</v>
      </c>
    </row>
    <row r="36" spans="1:12" s="118" customFormat="1" ht="14.25" customHeight="1">
      <c r="A36" s="35" t="s">
        <v>44</v>
      </c>
      <c r="B36" s="66"/>
      <c r="C36" s="112">
        <v>3.149</v>
      </c>
      <c r="D36" s="235">
        <v>611.02499999999998</v>
      </c>
      <c r="E36" s="235">
        <v>20.6</v>
      </c>
      <c r="F36" s="235">
        <v>41.755000000000003</v>
      </c>
      <c r="G36" s="235">
        <v>33.557000000000002</v>
      </c>
      <c r="H36" s="235">
        <v>46.984999999999999</v>
      </c>
      <c r="I36" s="235">
        <v>20.844999999999999</v>
      </c>
      <c r="J36" s="124"/>
      <c r="K36" s="410">
        <v>1.2689196559885457E-2</v>
      </c>
      <c r="L36" s="36" t="s">
        <v>45</v>
      </c>
    </row>
    <row r="37" spans="1:12" s="118" customFormat="1" ht="14.25" customHeight="1">
      <c r="A37" s="35" t="s">
        <v>33</v>
      </c>
      <c r="B37" s="66"/>
      <c r="C37" s="112">
        <v>28.030999999999999</v>
      </c>
      <c r="D37" s="235">
        <v>143.68199999999999</v>
      </c>
      <c r="E37" s="235">
        <v>50.1</v>
      </c>
      <c r="F37" s="235">
        <v>33.475000000000001</v>
      </c>
      <c r="G37" s="235">
        <v>11.734999999999999</v>
      </c>
      <c r="H37" s="235">
        <v>17.649999999999999</v>
      </c>
      <c r="I37" s="235">
        <v>10.541</v>
      </c>
      <c r="J37" s="124"/>
      <c r="K37" s="410">
        <v>6.4167340339531115E-3</v>
      </c>
      <c r="L37" s="36" t="s">
        <v>33</v>
      </c>
    </row>
    <row r="38" spans="1:12" s="118" customFormat="1" ht="14.25" customHeight="1">
      <c r="A38" s="35" t="s">
        <v>40</v>
      </c>
      <c r="B38" s="66"/>
      <c r="C38" s="112">
        <v>0</v>
      </c>
      <c r="D38" s="235">
        <v>1.2909999999999999</v>
      </c>
      <c r="E38" s="235">
        <v>7.2</v>
      </c>
      <c r="F38" s="235">
        <v>1.0069999999999999</v>
      </c>
      <c r="G38" s="235">
        <v>3.59</v>
      </c>
      <c r="H38" s="235">
        <v>5.734</v>
      </c>
      <c r="I38" s="235">
        <v>6.766</v>
      </c>
      <c r="J38" s="235"/>
      <c r="K38" s="410">
        <v>4.1187384948037911E-3</v>
      </c>
      <c r="L38" s="36" t="s">
        <v>41</v>
      </c>
    </row>
    <row r="39" spans="1:12" s="118" customFormat="1" ht="14.25" customHeight="1">
      <c r="A39" s="35" t="s">
        <v>49</v>
      </c>
      <c r="B39" s="66"/>
      <c r="C39" s="112">
        <v>92.539000000000001</v>
      </c>
      <c r="D39" s="235">
        <v>2.7930000000000001</v>
      </c>
      <c r="E39" s="235">
        <v>1.3</v>
      </c>
      <c r="F39" s="235">
        <v>2.0379999999999998</v>
      </c>
      <c r="G39" s="235">
        <v>1.657</v>
      </c>
      <c r="H39" s="235">
        <v>2.3460000000000001</v>
      </c>
      <c r="I39" s="235">
        <v>4.4690000000000003</v>
      </c>
      <c r="J39" s="124"/>
      <c r="K39" s="410">
        <v>2.7204614740286939E-3</v>
      </c>
      <c r="L39" s="36" t="s">
        <v>50</v>
      </c>
    </row>
    <row r="40" spans="1:12" s="118" customFormat="1" ht="14.25" customHeight="1">
      <c r="A40" s="247"/>
      <c r="B40" s="252"/>
      <c r="C40" s="115"/>
      <c r="D40" s="235"/>
      <c r="E40" s="235"/>
      <c r="F40" s="235"/>
      <c r="G40" s="235"/>
      <c r="H40" s="235"/>
      <c r="I40" s="235"/>
      <c r="J40" s="113"/>
      <c r="K40" s="409"/>
      <c r="L40" s="393"/>
    </row>
    <row r="41" spans="1:12" s="118" customFormat="1" ht="14.25" customHeight="1">
      <c r="A41" s="258" t="s">
        <v>497</v>
      </c>
      <c r="B41" s="237"/>
      <c r="C41" s="115">
        <v>58166.396000000008</v>
      </c>
      <c r="D41" s="113">
        <v>72676.097000000009</v>
      </c>
      <c r="E41" s="113">
        <v>100455.19999999998</v>
      </c>
      <c r="F41" s="113">
        <v>85179.151999999987</v>
      </c>
      <c r="G41" s="113">
        <v>79714.065999999977</v>
      </c>
      <c r="H41" s="113">
        <v>93551.076000000015</v>
      </c>
      <c r="I41" s="113">
        <v>95160.543999999994</v>
      </c>
      <c r="J41" s="235"/>
      <c r="K41" s="410">
        <v>57.928080957621908</v>
      </c>
      <c r="L41" s="393" t="s">
        <v>770</v>
      </c>
    </row>
    <row r="42" spans="1:12" s="118" customFormat="1" ht="14.25" customHeight="1">
      <c r="A42" s="75"/>
      <c r="K42" s="410"/>
      <c r="L42" s="36"/>
    </row>
    <row r="43" spans="1:12" s="118" customFormat="1" ht="14.25" customHeight="1">
      <c r="A43" s="75" t="s">
        <v>295</v>
      </c>
      <c r="C43" s="112">
        <v>6327</v>
      </c>
      <c r="D43" s="235">
        <v>2250</v>
      </c>
      <c r="E43" s="235">
        <v>6169.1</v>
      </c>
      <c r="F43" s="235">
        <v>2342</v>
      </c>
      <c r="G43" s="235">
        <v>1643.54</v>
      </c>
      <c r="H43" s="235">
        <v>13034.35</v>
      </c>
      <c r="I43" s="235">
        <v>16233.196</v>
      </c>
      <c r="J43" s="235"/>
      <c r="K43" s="410">
        <v>9.881804501758042</v>
      </c>
      <c r="L43" s="36" t="s">
        <v>296</v>
      </c>
    </row>
    <row r="44" spans="1:12" s="118" customFormat="1" ht="14.25" customHeight="1">
      <c r="A44" s="35" t="s">
        <v>288</v>
      </c>
      <c r="B44" s="66"/>
      <c r="C44" s="428">
        <v>50</v>
      </c>
      <c r="D44" s="428">
        <v>275.49200000000002</v>
      </c>
      <c r="E44" s="428">
        <v>152</v>
      </c>
      <c r="F44" s="428">
        <v>211.97499999999999</v>
      </c>
      <c r="G44" s="428">
        <v>2250.58</v>
      </c>
      <c r="H44" s="428">
        <v>6119.2160000000003</v>
      </c>
      <c r="I44" s="428">
        <v>11437.975</v>
      </c>
      <c r="K44" s="410">
        <v>6.962759079973897</v>
      </c>
      <c r="L44" s="445" t="s">
        <v>288</v>
      </c>
    </row>
    <row r="45" spans="1:12" s="118" customFormat="1" ht="14.25" customHeight="1">
      <c r="A45" s="35" t="s">
        <v>747</v>
      </c>
      <c r="B45" s="66"/>
      <c r="C45" s="112">
        <v>846</v>
      </c>
      <c r="D45" s="235">
        <v>1400</v>
      </c>
      <c r="E45" s="235">
        <v>3949.9</v>
      </c>
      <c r="F45" s="235">
        <v>7172.1610000000001</v>
      </c>
      <c r="G45" s="235">
        <v>3464.192</v>
      </c>
      <c r="H45" s="235">
        <v>3226.5250000000001</v>
      </c>
      <c r="I45" s="235">
        <v>11019.691000000001</v>
      </c>
      <c r="J45" s="235"/>
      <c r="K45" s="410">
        <v>6.7081326518685893</v>
      </c>
      <c r="L45" s="36" t="s">
        <v>401</v>
      </c>
    </row>
    <row r="46" spans="1:12" s="118" customFormat="1" ht="14.25" customHeight="1">
      <c r="A46" s="75" t="s">
        <v>399</v>
      </c>
      <c r="C46" s="428">
        <v>241</v>
      </c>
      <c r="D46" s="428">
        <v>144</v>
      </c>
      <c r="E46" s="428">
        <v>248</v>
      </c>
      <c r="F46" s="428">
        <v>579.30899999999997</v>
      </c>
      <c r="G46" s="428">
        <v>1495.1020000000001</v>
      </c>
      <c r="H46" s="428">
        <v>3002.39</v>
      </c>
      <c r="I46" s="428">
        <v>7344.5519999999997</v>
      </c>
      <c r="K46" s="410">
        <v>4.4709265518013845</v>
      </c>
      <c r="L46" s="36" t="s">
        <v>400</v>
      </c>
    </row>
    <row r="47" spans="1:12" s="118" customFormat="1" ht="14.25" customHeight="1">
      <c r="A47" s="75"/>
      <c r="C47" s="428"/>
      <c r="D47" s="428"/>
      <c r="E47" s="428"/>
      <c r="F47" s="428"/>
      <c r="G47" s="428"/>
      <c r="H47" s="428"/>
      <c r="I47" s="428"/>
      <c r="J47" s="428"/>
      <c r="K47" s="428"/>
      <c r="L47" s="36"/>
    </row>
    <row r="48" spans="1:12" s="118" customFormat="1" ht="14.25" customHeight="1">
      <c r="A48" s="75"/>
      <c r="C48" s="428"/>
      <c r="D48" s="428"/>
      <c r="E48" s="428"/>
      <c r="F48" s="428"/>
      <c r="G48" s="428"/>
      <c r="H48" s="428"/>
      <c r="I48" s="428"/>
      <c r="J48" s="428"/>
      <c r="K48" s="428"/>
      <c r="L48" s="36"/>
    </row>
    <row r="49" spans="1:19" s="118" customFormat="1" ht="14.25" customHeight="1">
      <c r="K49" s="437"/>
      <c r="L49" s="67"/>
    </row>
    <row r="50" spans="1:19" s="20" customFormat="1" ht="12" customHeight="1">
      <c r="A50" s="552" t="s">
        <v>1</v>
      </c>
      <c r="B50" s="74" t="s">
        <v>2</v>
      </c>
      <c r="E50" s="607"/>
      <c r="F50" s="607"/>
      <c r="G50" s="607"/>
      <c r="H50" s="607"/>
      <c r="I50" s="607"/>
      <c r="J50" s="607"/>
      <c r="K50" s="608"/>
      <c r="L50" s="608"/>
      <c r="N50" s="24"/>
      <c r="O50" s="24"/>
      <c r="P50" s="24"/>
      <c r="Q50" s="24"/>
      <c r="R50" s="24"/>
      <c r="S50" s="24"/>
    </row>
    <row r="51" spans="1:19" s="20" customFormat="1" ht="12" customHeight="1">
      <c r="A51" s="553"/>
      <c r="B51" s="57" t="s">
        <v>611</v>
      </c>
      <c r="E51" s="22"/>
      <c r="F51" s="22"/>
      <c r="G51" s="22"/>
      <c r="H51" s="22"/>
      <c r="I51" s="22"/>
      <c r="J51" s="22"/>
      <c r="K51" s="181"/>
      <c r="L51" s="19"/>
      <c r="N51" s="24"/>
      <c r="O51" s="24"/>
      <c r="P51" s="24"/>
      <c r="Q51" s="24"/>
      <c r="R51" s="24"/>
      <c r="S51" s="24"/>
    </row>
    <row r="52" spans="1:19" s="20" customFormat="1" ht="12" customHeight="1">
      <c r="A52" s="553"/>
      <c r="B52" s="57" t="s">
        <v>73</v>
      </c>
      <c r="E52" s="22"/>
      <c r="F52" s="22"/>
      <c r="G52" s="22"/>
      <c r="H52" s="22"/>
      <c r="I52" s="22"/>
      <c r="J52" s="22"/>
      <c r="K52" s="181"/>
      <c r="L52" s="19"/>
      <c r="N52" s="24"/>
      <c r="O52" s="24"/>
      <c r="P52" s="24"/>
      <c r="Q52" s="24"/>
      <c r="R52" s="24"/>
      <c r="S52" s="24"/>
    </row>
    <row r="53" spans="1:19" s="20" customFormat="1" ht="12" customHeight="1">
      <c r="A53" s="553"/>
      <c r="B53" s="244" t="s">
        <v>1029</v>
      </c>
      <c r="E53" s="22"/>
      <c r="F53" s="22"/>
      <c r="G53" s="22"/>
      <c r="H53" s="22"/>
      <c r="I53" s="22"/>
      <c r="J53" s="22"/>
      <c r="K53" s="181"/>
      <c r="L53" s="19"/>
      <c r="N53" s="24"/>
      <c r="O53" s="24"/>
      <c r="P53" s="24"/>
      <c r="Q53" s="24"/>
      <c r="R53" s="24"/>
      <c r="S53" s="24"/>
    </row>
    <row r="54" spans="1:19" s="20" customFormat="1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25"/>
      <c r="L54" s="109" t="s">
        <v>609</v>
      </c>
      <c r="N54" s="24"/>
      <c r="O54" s="24"/>
      <c r="P54" s="24"/>
      <c r="Q54" s="24"/>
      <c r="R54" s="24"/>
      <c r="S54" s="24"/>
    </row>
    <row r="55" spans="1:19" s="20" customFormat="1" ht="12" customHeight="1">
      <c r="A55" s="182"/>
      <c r="B55" s="183"/>
      <c r="C55" s="183"/>
      <c r="D55" s="3"/>
      <c r="E55" s="3"/>
      <c r="F55" s="3"/>
      <c r="G55" s="3"/>
      <c r="H55" s="3"/>
      <c r="I55" s="3"/>
      <c r="J55" s="3"/>
      <c r="K55" s="168"/>
      <c r="L55" s="59" t="s">
        <v>988</v>
      </c>
      <c r="N55" s="24"/>
      <c r="O55" s="24"/>
      <c r="P55" s="24"/>
      <c r="Q55" s="24"/>
      <c r="R55" s="24"/>
      <c r="S55" s="24"/>
    </row>
    <row r="56" spans="1:19" s="20" customFormat="1" ht="30" customHeight="1">
      <c r="A56" s="559">
        <v>43</v>
      </c>
      <c r="B56" s="564" t="s">
        <v>540</v>
      </c>
      <c r="C56" s="564"/>
      <c r="D56" s="564"/>
      <c r="E56" s="564"/>
      <c r="F56" s="564"/>
      <c r="G56" s="564"/>
      <c r="H56" s="587"/>
      <c r="I56" s="519"/>
      <c r="J56" s="143"/>
      <c r="K56" s="143"/>
      <c r="L56" s="296" t="s">
        <v>12</v>
      </c>
      <c r="N56" s="24"/>
      <c r="O56" s="24"/>
      <c r="P56" s="24"/>
      <c r="Q56" s="24"/>
      <c r="R56" s="24"/>
      <c r="S56" s="24"/>
    </row>
    <row r="57" spans="1:19" s="20" customFormat="1" ht="18" customHeight="1">
      <c r="A57" s="560"/>
      <c r="B57" s="436" t="s">
        <v>541</v>
      </c>
      <c r="C57" s="436"/>
      <c r="D57" s="436"/>
      <c r="E57" s="436"/>
      <c r="F57" s="436"/>
      <c r="G57" s="436"/>
      <c r="H57" s="436"/>
      <c r="I57" s="436"/>
      <c r="J57" s="436"/>
      <c r="K57" s="436"/>
      <c r="L57" s="443" t="s">
        <v>13</v>
      </c>
      <c r="N57" s="24"/>
      <c r="O57" s="24"/>
      <c r="P57" s="24"/>
      <c r="Q57" s="24"/>
      <c r="R57" s="24"/>
      <c r="S57" s="24"/>
    </row>
    <row r="58" spans="1:19" s="20" customFormat="1" ht="14.5" customHeight="1">
      <c r="K58" s="180"/>
      <c r="N58" s="24"/>
      <c r="O58" s="24"/>
      <c r="P58" s="24"/>
      <c r="Q58" s="24"/>
      <c r="R58" s="24"/>
      <c r="S58" s="24"/>
    </row>
    <row r="59" spans="1:19" s="20" customFormat="1" ht="14.5" customHeight="1">
      <c r="K59" s="180"/>
      <c r="L59" s="27"/>
      <c r="N59" s="24"/>
      <c r="O59" s="24"/>
      <c r="P59" s="24"/>
      <c r="Q59" s="24"/>
      <c r="R59" s="24"/>
      <c r="S59" s="24"/>
    </row>
    <row r="60" spans="1:19" s="20" customFormat="1" ht="14.5" customHeight="1">
      <c r="K60" s="180"/>
      <c r="L60" s="27"/>
      <c r="N60" s="24"/>
      <c r="O60" s="24"/>
      <c r="P60" s="24"/>
      <c r="Q60" s="24"/>
      <c r="R60" s="24"/>
      <c r="S60" s="24"/>
    </row>
    <row r="61" spans="1:19" s="20" customFormat="1" ht="14.5" customHeight="1">
      <c r="A61" s="604" t="s">
        <v>919</v>
      </c>
      <c r="B61" s="604"/>
      <c r="C61" s="2"/>
      <c r="D61" s="2"/>
      <c r="E61" s="2"/>
      <c r="F61" s="2"/>
      <c r="G61" s="2"/>
      <c r="H61" s="2"/>
      <c r="I61" s="2"/>
      <c r="J61" s="2"/>
      <c r="K61" s="171"/>
      <c r="L61" s="435" t="s">
        <v>920</v>
      </c>
      <c r="N61" s="24"/>
      <c r="O61" s="24"/>
      <c r="P61" s="24"/>
      <c r="Q61" s="24"/>
      <c r="R61" s="24"/>
      <c r="S61" s="24"/>
    </row>
    <row r="62" spans="1:19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171"/>
      <c r="L62" s="7"/>
      <c r="N62" s="24"/>
      <c r="O62" s="24"/>
      <c r="P62" s="24"/>
      <c r="Q62" s="24"/>
      <c r="R62" s="24"/>
      <c r="S62" s="24"/>
    </row>
    <row r="63" spans="1:19" ht="18.75" customHeight="1">
      <c r="A63" s="34" t="s">
        <v>0</v>
      </c>
      <c r="C63" s="110">
        <v>2010</v>
      </c>
      <c r="D63" s="110">
        <v>2015</v>
      </c>
      <c r="E63" s="110">
        <v>2019</v>
      </c>
      <c r="F63" s="110">
        <v>2020</v>
      </c>
      <c r="G63" s="110">
        <v>2021</v>
      </c>
      <c r="H63" s="110">
        <v>2022</v>
      </c>
      <c r="I63" s="110" t="s">
        <v>991</v>
      </c>
      <c r="J63" s="110"/>
      <c r="K63" s="408" t="s">
        <v>211</v>
      </c>
      <c r="L63" s="248" t="s">
        <v>0</v>
      </c>
      <c r="N63" s="24"/>
      <c r="O63" s="24"/>
      <c r="P63" s="24"/>
      <c r="Q63" s="24"/>
      <c r="R63" s="24"/>
      <c r="S63" s="24"/>
    </row>
    <row r="64" spans="1:19" s="118" customFormat="1" ht="14.25" customHeight="1">
      <c r="C64" s="67"/>
      <c r="D64" s="67"/>
      <c r="E64" s="67"/>
      <c r="F64" s="67"/>
      <c r="G64" s="67"/>
      <c r="H64" s="67"/>
      <c r="I64" s="67"/>
      <c r="K64" s="409"/>
      <c r="L64" s="67"/>
    </row>
    <row r="65" spans="1:35" s="118" customFormat="1" ht="14.25" customHeight="1">
      <c r="A65" s="35" t="s">
        <v>501</v>
      </c>
      <c r="B65" s="66"/>
      <c r="C65" s="428">
        <v>3668</v>
      </c>
      <c r="D65" s="428">
        <v>1326.9</v>
      </c>
      <c r="E65" s="428">
        <v>9771</v>
      </c>
      <c r="F65" s="428">
        <v>8680.3680000000004</v>
      </c>
      <c r="G65" s="428">
        <v>2553.5369999999998</v>
      </c>
      <c r="H65" s="428">
        <v>3419.9749999999999</v>
      </c>
      <c r="I65" s="428">
        <v>7325.4080000000004</v>
      </c>
      <c r="K65" s="410">
        <v>4.4592728229003322</v>
      </c>
      <c r="L65" s="36" t="s">
        <v>502</v>
      </c>
    </row>
    <row r="66" spans="1:35" s="118" customFormat="1" ht="14.25" customHeight="1">
      <c r="A66" s="75" t="s">
        <v>507</v>
      </c>
      <c r="C66" s="440">
        <v>225.2</v>
      </c>
      <c r="D66" s="428">
        <v>635.1</v>
      </c>
      <c r="E66" s="428">
        <v>1774.6</v>
      </c>
      <c r="F66" s="428">
        <v>1025.0419999999999</v>
      </c>
      <c r="G66" s="428">
        <v>3336.413</v>
      </c>
      <c r="H66" s="428">
        <v>4043.0349999999999</v>
      </c>
      <c r="I66" s="428">
        <v>4732.2070000000003</v>
      </c>
      <c r="K66" s="410">
        <v>2.8806862453857467</v>
      </c>
      <c r="L66" s="36" t="s">
        <v>508</v>
      </c>
    </row>
    <row r="67" spans="1:35" s="118" customFormat="1" ht="14.25" customHeight="1">
      <c r="A67" s="35" t="s">
        <v>718</v>
      </c>
      <c r="B67" s="66"/>
      <c r="C67" s="112">
        <v>2905.8</v>
      </c>
      <c r="D67" s="235">
        <v>20020.900000000001</v>
      </c>
      <c r="E67" s="235">
        <v>6158.3</v>
      </c>
      <c r="F67" s="235">
        <v>8046.2659999999996</v>
      </c>
      <c r="G67" s="235">
        <v>7620.7470000000003</v>
      </c>
      <c r="H67" s="235">
        <v>4228.4219999999996</v>
      </c>
      <c r="I67" s="235">
        <v>4103.915</v>
      </c>
      <c r="J67" s="235"/>
      <c r="K67" s="410">
        <v>2.498219433919997</v>
      </c>
      <c r="L67" s="36" t="s">
        <v>718</v>
      </c>
    </row>
    <row r="68" spans="1:35" s="118" customFormat="1" ht="14.25" customHeight="1">
      <c r="A68" s="35" t="s">
        <v>511</v>
      </c>
      <c r="B68" s="66"/>
      <c r="C68" s="112">
        <v>5439</v>
      </c>
      <c r="D68" s="235">
        <v>8475</v>
      </c>
      <c r="E68" s="235">
        <v>5438.5</v>
      </c>
      <c r="F68" s="235">
        <v>5069.75</v>
      </c>
      <c r="G68" s="235">
        <v>6048.1</v>
      </c>
      <c r="H68" s="235">
        <v>4549.4750000000004</v>
      </c>
      <c r="I68" s="235">
        <v>3286.3739999999998</v>
      </c>
      <c r="J68" s="235"/>
      <c r="K68" s="410">
        <v>2.0005490839672349</v>
      </c>
      <c r="L68" s="36" t="s">
        <v>511</v>
      </c>
    </row>
    <row r="69" spans="1:35" s="118" customFormat="1" ht="14.25" customHeight="1">
      <c r="A69" s="75" t="s">
        <v>529</v>
      </c>
      <c r="C69" s="428">
        <v>10994</v>
      </c>
      <c r="D69" s="428">
        <v>5775.7</v>
      </c>
      <c r="E69" s="428">
        <v>2206.6</v>
      </c>
      <c r="F69" s="428">
        <v>2304.9499999999998</v>
      </c>
      <c r="G69" s="428">
        <v>9562.5769999999993</v>
      </c>
      <c r="H69" s="428">
        <v>10128.884</v>
      </c>
      <c r="I69" s="428">
        <v>2827.2429999999999</v>
      </c>
      <c r="K69" s="410">
        <v>1.7210574310175217</v>
      </c>
      <c r="L69" s="36" t="s">
        <v>529</v>
      </c>
    </row>
    <row r="70" spans="1:35" s="118" customFormat="1" ht="14.25" customHeight="1">
      <c r="A70" s="75" t="s">
        <v>523</v>
      </c>
      <c r="C70" s="428">
        <v>6327</v>
      </c>
      <c r="D70" s="428">
        <v>2073.1</v>
      </c>
      <c r="E70" s="428">
        <v>2635.5</v>
      </c>
      <c r="F70" s="428">
        <v>5431.085</v>
      </c>
      <c r="G70" s="428">
        <v>1812.258</v>
      </c>
      <c r="H70" s="428">
        <v>4492.1210000000001</v>
      </c>
      <c r="I70" s="428">
        <v>2206.7829999999999</v>
      </c>
      <c r="K70" s="410">
        <v>1.3433582754623992</v>
      </c>
      <c r="L70" s="36" t="s">
        <v>523</v>
      </c>
      <c r="U70" s="611"/>
      <c r="V70" s="611"/>
      <c r="W70" s="428"/>
      <c r="X70" s="428"/>
      <c r="Y70" s="428"/>
      <c r="Z70" s="428"/>
      <c r="AA70" s="428"/>
      <c r="AB70" s="428"/>
      <c r="AC70" s="428"/>
      <c r="AD70" s="428"/>
      <c r="AE70" s="428"/>
      <c r="AF70" s="428"/>
      <c r="AG70" s="428"/>
      <c r="AH70" s="612"/>
      <c r="AI70" s="612"/>
    </row>
    <row r="71" spans="1:35" s="118" customFormat="1" ht="14.25" customHeight="1">
      <c r="A71" s="35" t="s">
        <v>299</v>
      </c>
      <c r="C71" s="342">
        <v>0.13200000000000001</v>
      </c>
      <c r="D71" s="112">
        <v>325</v>
      </c>
      <c r="E71" s="112">
        <v>1497.7</v>
      </c>
      <c r="F71" s="112">
        <v>3074.1970000000001</v>
      </c>
      <c r="G71" s="112">
        <v>2282.2730000000001</v>
      </c>
      <c r="H71" s="112">
        <v>4962.7749999999996</v>
      </c>
      <c r="I71" s="112">
        <v>2130.65</v>
      </c>
      <c r="K71" s="410">
        <v>1.2970130319174842</v>
      </c>
      <c r="L71" s="36" t="s">
        <v>300</v>
      </c>
      <c r="U71" s="611"/>
      <c r="V71" s="611"/>
      <c r="W71" s="428"/>
      <c r="X71" s="428"/>
      <c r="Y71" s="428"/>
      <c r="Z71" s="428"/>
      <c r="AA71" s="428"/>
      <c r="AB71" s="428"/>
      <c r="AC71" s="428"/>
      <c r="AD71" s="428"/>
      <c r="AE71" s="428"/>
      <c r="AF71" s="428"/>
      <c r="AG71" s="428"/>
      <c r="AH71" s="612"/>
      <c r="AI71" s="612"/>
    </row>
    <row r="72" spans="1:35" s="118" customFormat="1" ht="14.25" customHeight="1">
      <c r="A72" s="35" t="s">
        <v>293</v>
      </c>
      <c r="C72" s="342">
        <v>7824</v>
      </c>
      <c r="D72" s="112">
        <v>1524.4</v>
      </c>
      <c r="E72" s="112">
        <v>7418.7</v>
      </c>
      <c r="F72" s="112">
        <v>2489.4969999999998</v>
      </c>
      <c r="G72" s="112">
        <v>2829.6120000000001</v>
      </c>
      <c r="H72" s="112">
        <v>1595</v>
      </c>
      <c r="I72" s="112">
        <v>1789.675</v>
      </c>
      <c r="K72" s="410">
        <v>1.0894477262323343</v>
      </c>
      <c r="L72" s="36" t="s">
        <v>294</v>
      </c>
      <c r="U72" s="66"/>
      <c r="V72" s="66"/>
      <c r="W72" s="428"/>
      <c r="X72" s="428"/>
      <c r="Y72" s="428"/>
      <c r="Z72" s="428"/>
      <c r="AA72" s="428"/>
      <c r="AB72" s="428"/>
      <c r="AC72" s="428"/>
      <c r="AD72" s="428"/>
      <c r="AE72" s="428"/>
      <c r="AF72" s="428"/>
      <c r="AG72" s="428"/>
      <c r="AH72" s="433"/>
      <c r="AI72" s="433"/>
    </row>
    <row r="73" spans="1:35" s="118" customFormat="1" ht="14.25" customHeight="1">
      <c r="A73" s="35" t="s">
        <v>99</v>
      </c>
      <c r="B73" s="66"/>
      <c r="C73" s="112" t="s">
        <v>250</v>
      </c>
      <c r="D73" s="112" t="s">
        <v>250</v>
      </c>
      <c r="E73" s="112">
        <v>1224.01</v>
      </c>
      <c r="F73" s="112">
        <v>1172.867</v>
      </c>
      <c r="G73" s="112">
        <v>352.92500000000001</v>
      </c>
      <c r="H73" s="112">
        <v>1221.4749999999999</v>
      </c>
      <c r="I73" s="112">
        <v>1766.2819999999999</v>
      </c>
      <c r="J73" s="235"/>
      <c r="K73" s="410">
        <v>1.0752074587760905</v>
      </c>
      <c r="L73" s="36" t="s">
        <v>99</v>
      </c>
      <c r="U73" s="611"/>
      <c r="V73" s="611"/>
      <c r="W73" s="428"/>
      <c r="X73" s="428"/>
      <c r="Y73" s="428"/>
      <c r="Z73" s="428"/>
      <c r="AA73" s="428"/>
      <c r="AB73" s="428"/>
      <c r="AC73" s="428"/>
      <c r="AD73" s="428"/>
      <c r="AE73" s="428"/>
      <c r="AF73" s="428"/>
      <c r="AG73" s="428"/>
      <c r="AH73" s="433"/>
      <c r="AI73" s="433"/>
    </row>
    <row r="74" spans="1:35" s="118" customFormat="1" ht="14.25" customHeight="1">
      <c r="A74" s="75" t="s">
        <v>275</v>
      </c>
      <c r="C74" s="112">
        <v>121</v>
      </c>
      <c r="D74" s="112">
        <v>266</v>
      </c>
      <c r="E74" s="112">
        <v>1293.0999999999999</v>
      </c>
      <c r="F74" s="112">
        <v>843.31</v>
      </c>
      <c r="G74" s="112">
        <v>1477.2180000000001</v>
      </c>
      <c r="H74" s="112">
        <v>923.06</v>
      </c>
      <c r="I74" s="112">
        <v>1597.799</v>
      </c>
      <c r="K74" s="410">
        <v>0.97264502634629058</v>
      </c>
      <c r="L74" s="36" t="s">
        <v>276</v>
      </c>
      <c r="U74" s="611"/>
      <c r="V74" s="611"/>
      <c r="W74" s="428"/>
      <c r="X74" s="428"/>
      <c r="Y74" s="428"/>
      <c r="Z74" s="428"/>
      <c r="AA74" s="428"/>
      <c r="AB74" s="428"/>
      <c r="AC74" s="428"/>
      <c r="AD74" s="428"/>
      <c r="AE74" s="428"/>
      <c r="AF74" s="428"/>
      <c r="AG74" s="428"/>
      <c r="AH74" s="612"/>
      <c r="AI74" s="612"/>
    </row>
    <row r="75" spans="1:35" s="118" customFormat="1" ht="14.25" customHeight="1">
      <c r="A75" s="75" t="s">
        <v>285</v>
      </c>
      <c r="C75" s="112">
        <v>1798.5</v>
      </c>
      <c r="D75" s="112">
        <v>100</v>
      </c>
      <c r="E75" s="112">
        <v>292.8</v>
      </c>
      <c r="F75" s="112">
        <v>324.82499999999999</v>
      </c>
      <c r="G75" s="112">
        <v>99.724999999999994</v>
      </c>
      <c r="H75" s="112">
        <v>421</v>
      </c>
      <c r="I75" s="112">
        <v>1414.376</v>
      </c>
      <c r="J75" s="235"/>
      <c r="K75" s="410">
        <v>0.86098801024632066</v>
      </c>
      <c r="L75" s="36" t="s">
        <v>285</v>
      </c>
    </row>
    <row r="76" spans="1:35" s="118" customFormat="1" ht="14.25" customHeight="1">
      <c r="A76" s="75" t="s">
        <v>520</v>
      </c>
      <c r="C76" s="112" t="s">
        <v>250</v>
      </c>
      <c r="D76" s="112">
        <v>3572.7</v>
      </c>
      <c r="E76" s="112">
        <v>7837.5</v>
      </c>
      <c r="F76" s="112">
        <v>6528.0159999999996</v>
      </c>
      <c r="G76" s="112">
        <v>6351.5469999999996</v>
      </c>
      <c r="H76" s="112">
        <v>7041.85</v>
      </c>
      <c r="I76" s="112">
        <v>1284</v>
      </c>
      <c r="K76" s="410">
        <v>0.78162285358085537</v>
      </c>
      <c r="L76" s="36" t="s">
        <v>520</v>
      </c>
    </row>
    <row r="77" spans="1:35" s="118" customFormat="1" ht="14.25" customHeight="1">
      <c r="A77" s="75" t="s">
        <v>503</v>
      </c>
      <c r="C77" s="428" t="s">
        <v>250</v>
      </c>
      <c r="D77" s="428">
        <v>396.4</v>
      </c>
      <c r="E77" s="428">
        <v>2106.3000000000002</v>
      </c>
      <c r="F77" s="428">
        <v>3035.7379999999998</v>
      </c>
      <c r="G77" s="428">
        <v>699.553</v>
      </c>
      <c r="H77" s="428">
        <v>799.85</v>
      </c>
      <c r="I77" s="428">
        <v>1151.441</v>
      </c>
      <c r="K77" s="410">
        <v>0.70092881631619441</v>
      </c>
      <c r="L77" s="36" t="s">
        <v>504</v>
      </c>
    </row>
    <row r="78" spans="1:35" s="118" customFormat="1" ht="14.25" customHeight="1">
      <c r="A78" s="75" t="s">
        <v>542</v>
      </c>
      <c r="C78" s="440">
        <v>30</v>
      </c>
      <c r="D78" s="428">
        <v>496</v>
      </c>
      <c r="E78" s="428">
        <v>285</v>
      </c>
      <c r="F78" s="428">
        <v>1698.9059999999999</v>
      </c>
      <c r="G78" s="428">
        <v>3668.0219999999999</v>
      </c>
      <c r="H78" s="428">
        <v>4245.45</v>
      </c>
      <c r="I78" s="428">
        <v>1143.0319999999999</v>
      </c>
      <c r="K78" s="410">
        <v>0.69580991711388795</v>
      </c>
      <c r="L78" s="36" t="s">
        <v>542</v>
      </c>
    </row>
    <row r="79" spans="1:35" s="118" customFormat="1" ht="14.25" customHeight="1">
      <c r="A79" s="75" t="s">
        <v>514</v>
      </c>
      <c r="C79" s="428">
        <v>2182</v>
      </c>
      <c r="D79" s="112">
        <v>2375.6999999999998</v>
      </c>
      <c r="E79" s="112">
        <v>4573.1000000000004</v>
      </c>
      <c r="F79" s="112">
        <v>6030.8819999999996</v>
      </c>
      <c r="G79" s="112">
        <v>5838.72</v>
      </c>
      <c r="H79" s="112">
        <v>1667.0920000000001</v>
      </c>
      <c r="I79" s="112">
        <v>1107.31</v>
      </c>
      <c r="K79" s="410">
        <v>0.67406448753786363</v>
      </c>
      <c r="L79" s="36" t="s">
        <v>515</v>
      </c>
      <c r="U79" s="611"/>
      <c r="V79" s="611"/>
      <c r="W79" s="428"/>
      <c r="X79" s="428"/>
      <c r="Y79" s="428"/>
      <c r="Z79" s="428"/>
      <c r="AA79" s="428"/>
      <c r="AB79" s="428"/>
      <c r="AC79" s="428"/>
      <c r="AD79" s="428"/>
      <c r="AE79" s="428"/>
      <c r="AF79" s="428"/>
      <c r="AG79" s="428"/>
      <c r="AH79" s="612"/>
      <c r="AI79" s="612"/>
    </row>
    <row r="80" spans="1:35" s="118" customFormat="1" ht="14.25" customHeight="1">
      <c r="A80" s="35" t="s">
        <v>516</v>
      </c>
      <c r="C80" s="112" t="s">
        <v>250</v>
      </c>
      <c r="D80" s="112">
        <v>2426</v>
      </c>
      <c r="E80" s="112">
        <v>12682.8</v>
      </c>
      <c r="F80" s="112">
        <v>3873.0050000000001</v>
      </c>
      <c r="G80" s="112">
        <v>3083.306</v>
      </c>
      <c r="H80" s="112">
        <v>2965.65</v>
      </c>
      <c r="I80" s="112">
        <v>1058.3499999999999</v>
      </c>
      <c r="K80" s="410">
        <v>0.64426055069104227</v>
      </c>
      <c r="L80" s="337" t="s">
        <v>517</v>
      </c>
    </row>
    <row r="81" spans="1:12" s="118" customFormat="1" ht="14.25" customHeight="1">
      <c r="A81" s="35" t="s">
        <v>54</v>
      </c>
      <c r="B81" s="66"/>
      <c r="C81" s="440">
        <v>11.05</v>
      </c>
      <c r="D81" s="112">
        <v>2547.5</v>
      </c>
      <c r="E81" s="112">
        <v>1624.1</v>
      </c>
      <c r="F81" s="112">
        <v>1923.6590000000001</v>
      </c>
      <c r="G81" s="112">
        <v>1109.2750000000001</v>
      </c>
      <c r="H81" s="112" t="s">
        <v>250</v>
      </c>
      <c r="I81" s="112">
        <v>1007.95</v>
      </c>
      <c r="J81" s="235"/>
      <c r="K81" s="410">
        <v>0.61358002746637319</v>
      </c>
      <c r="L81" s="445" t="s">
        <v>55</v>
      </c>
    </row>
    <row r="82" spans="1:12" s="118" customFormat="1" ht="14.25" customHeight="1">
      <c r="A82" s="35" t="s">
        <v>301</v>
      </c>
      <c r="B82" s="66"/>
      <c r="C82" s="428">
        <v>9176.7140000000072</v>
      </c>
      <c r="D82" s="428">
        <v>16270.205000000016</v>
      </c>
      <c r="E82" s="428">
        <v>21116.589999999982</v>
      </c>
      <c r="F82" s="428">
        <v>13321.343999999997</v>
      </c>
      <c r="G82" s="428">
        <v>12134.843999999983</v>
      </c>
      <c r="H82" s="428">
        <v>11463.481000000029</v>
      </c>
      <c r="I82" s="428">
        <v>9192.3349999999627</v>
      </c>
      <c r="K82" s="410">
        <v>5.5957469733420115</v>
      </c>
      <c r="L82" s="36" t="s">
        <v>302</v>
      </c>
    </row>
    <row r="83" spans="1:12" s="118" customFormat="1" ht="5.25" customHeight="1">
      <c r="A83" s="414"/>
      <c r="B83" s="401"/>
      <c r="C83" s="402"/>
      <c r="D83" s="402"/>
      <c r="E83" s="402"/>
      <c r="F83" s="402"/>
      <c r="G83" s="402"/>
      <c r="H83" s="402"/>
      <c r="I83" s="402"/>
      <c r="J83" s="418"/>
      <c r="K83" s="412"/>
      <c r="L83" s="416"/>
    </row>
    <row r="84" spans="1:12" s="118" customFormat="1" ht="5.25" customHeight="1">
      <c r="A84" s="415"/>
      <c r="B84" s="404"/>
      <c r="C84" s="405"/>
      <c r="D84" s="405"/>
      <c r="E84" s="405"/>
      <c r="F84" s="405"/>
      <c r="G84" s="405"/>
      <c r="H84" s="405"/>
      <c r="I84" s="405"/>
      <c r="J84" s="419"/>
      <c r="K84" s="413"/>
      <c r="L84" s="417"/>
    </row>
    <row r="85" spans="1:12" s="118" customFormat="1" ht="14.25" customHeight="1">
      <c r="A85" s="258" t="s">
        <v>205</v>
      </c>
      <c r="B85" s="237"/>
      <c r="C85" s="441">
        <v>109269</v>
      </c>
      <c r="D85" s="115">
        <v>114968.546</v>
      </c>
      <c r="E85" s="115">
        <v>166317.6</v>
      </c>
      <c r="F85" s="115">
        <v>153945.94699999999</v>
      </c>
      <c r="G85" s="115">
        <v>147855.682</v>
      </c>
      <c r="H85" s="115">
        <v>160202</v>
      </c>
      <c r="I85" s="115">
        <v>164273.60000000001</v>
      </c>
      <c r="J85" s="113"/>
      <c r="K85" s="410">
        <v>100</v>
      </c>
      <c r="L85" s="246" t="s">
        <v>206</v>
      </c>
    </row>
    <row r="86" spans="1:12" s="118" customFormat="1" ht="14.25" customHeight="1">
      <c r="C86" s="112"/>
      <c r="D86" s="112"/>
      <c r="E86" s="112"/>
      <c r="F86" s="112"/>
      <c r="G86" s="112"/>
      <c r="H86" s="112"/>
      <c r="I86" s="112"/>
      <c r="J86" s="235"/>
      <c r="K86" s="442"/>
    </row>
    <row r="87" spans="1:12" s="118" customFormat="1" ht="14.25" customHeight="1">
      <c r="C87" s="112"/>
      <c r="D87" s="112"/>
      <c r="E87" s="112"/>
      <c r="F87" s="112"/>
      <c r="G87" s="112"/>
      <c r="H87" s="112"/>
      <c r="I87" s="112"/>
      <c r="J87" s="235"/>
      <c r="K87" s="442"/>
    </row>
    <row r="88" spans="1:12" s="118" customFormat="1" ht="14.25" customHeight="1">
      <c r="C88" s="112"/>
      <c r="D88" s="112"/>
      <c r="E88" s="112"/>
      <c r="F88" s="112"/>
      <c r="G88" s="112"/>
      <c r="H88" s="112"/>
      <c r="I88" s="112"/>
      <c r="J88" s="235"/>
      <c r="K88" s="442"/>
    </row>
    <row r="89" spans="1:12" s="118" customFormat="1" ht="14.25" customHeight="1">
      <c r="C89" s="112"/>
      <c r="D89" s="112"/>
      <c r="E89" s="112"/>
      <c r="F89" s="112"/>
      <c r="G89" s="112"/>
      <c r="H89" s="112"/>
      <c r="I89" s="112"/>
      <c r="J89" s="235"/>
      <c r="K89" s="442"/>
    </row>
    <row r="90" spans="1:12" s="118" customFormat="1" ht="14.25" customHeight="1">
      <c r="C90" s="112"/>
      <c r="D90" s="112"/>
      <c r="E90" s="112"/>
      <c r="F90" s="112"/>
      <c r="G90" s="112"/>
      <c r="H90" s="112"/>
      <c r="I90" s="112"/>
      <c r="J90" s="235"/>
      <c r="K90" s="442"/>
    </row>
    <row r="91" spans="1:12" s="118" customFormat="1" ht="14.25" customHeight="1">
      <c r="C91" s="112"/>
      <c r="D91" s="112"/>
      <c r="E91" s="112"/>
      <c r="F91" s="112"/>
      <c r="G91" s="112"/>
      <c r="H91" s="112"/>
      <c r="I91" s="112"/>
      <c r="J91" s="235"/>
      <c r="K91" s="442"/>
    </row>
    <row r="92" spans="1:12" s="118" customFormat="1" ht="14.25" customHeight="1">
      <c r="C92" s="112"/>
      <c r="D92" s="112"/>
      <c r="E92" s="112"/>
      <c r="F92" s="112"/>
      <c r="G92" s="112"/>
      <c r="H92" s="112"/>
      <c r="I92" s="112"/>
      <c r="J92" s="235"/>
      <c r="K92" s="442"/>
    </row>
    <row r="93" spans="1:12" s="118" customFormat="1" ht="14.25" customHeight="1">
      <c r="C93" s="112"/>
      <c r="D93" s="112"/>
      <c r="E93" s="112"/>
      <c r="F93" s="112"/>
      <c r="G93" s="112"/>
      <c r="H93" s="112"/>
      <c r="I93" s="112"/>
      <c r="J93" s="235"/>
      <c r="K93" s="442"/>
    </row>
    <row r="94" spans="1:12" s="118" customFormat="1" ht="14.25" customHeight="1">
      <c r="C94" s="112"/>
      <c r="D94" s="112"/>
      <c r="E94" s="112"/>
      <c r="F94" s="112"/>
      <c r="G94" s="112"/>
      <c r="H94" s="112"/>
      <c r="I94" s="112"/>
      <c r="J94" s="235"/>
      <c r="K94" s="442"/>
    </row>
    <row r="95" spans="1:12" s="118" customFormat="1" ht="14.25" customHeight="1">
      <c r="C95" s="112"/>
      <c r="D95" s="112"/>
      <c r="E95" s="112"/>
      <c r="F95" s="112"/>
      <c r="G95" s="112"/>
      <c r="H95" s="112"/>
      <c r="I95" s="112"/>
      <c r="J95" s="235"/>
      <c r="K95" s="442"/>
    </row>
    <row r="96" spans="1:12" s="118" customFormat="1" ht="14.25" customHeight="1">
      <c r="C96" s="112"/>
      <c r="D96" s="112"/>
      <c r="E96" s="112"/>
      <c r="F96" s="112"/>
      <c r="G96" s="112"/>
      <c r="H96" s="112"/>
      <c r="I96" s="112"/>
      <c r="J96" s="235"/>
      <c r="K96" s="442"/>
    </row>
    <row r="97" spans="1:19" s="118" customFormat="1" ht="14.25" customHeight="1">
      <c r="C97" s="112"/>
      <c r="D97" s="112"/>
      <c r="E97" s="112"/>
      <c r="F97" s="112"/>
      <c r="G97" s="112"/>
      <c r="H97" s="112"/>
      <c r="I97" s="112"/>
      <c r="J97" s="235"/>
      <c r="K97" s="442"/>
    </row>
    <row r="98" spans="1:19" s="118" customFormat="1" ht="14.25" customHeight="1">
      <c r="C98" s="112"/>
      <c r="D98" s="112"/>
      <c r="E98" s="112"/>
      <c r="F98" s="112"/>
      <c r="G98" s="112"/>
      <c r="H98" s="112"/>
      <c r="I98" s="112"/>
      <c r="J98" s="235"/>
      <c r="K98" s="442"/>
    </row>
    <row r="99" spans="1:19" s="118" customFormat="1" ht="14.25" customHeight="1">
      <c r="C99" s="112"/>
      <c r="D99" s="112"/>
      <c r="E99" s="112"/>
      <c r="F99" s="112"/>
      <c r="G99" s="112"/>
      <c r="H99" s="112"/>
      <c r="I99" s="112"/>
      <c r="J99" s="235"/>
      <c r="K99" s="442"/>
    </row>
    <row r="100" spans="1:19" s="118" customFormat="1" ht="14.25" customHeight="1">
      <c r="C100" s="112"/>
      <c r="D100" s="112"/>
      <c r="E100" s="112"/>
      <c r="F100" s="112"/>
      <c r="G100" s="112"/>
      <c r="H100" s="112"/>
      <c r="I100" s="112"/>
      <c r="J100" s="235"/>
      <c r="K100" s="442"/>
    </row>
    <row r="101" spans="1:19" s="118" customFormat="1" ht="14.25" customHeight="1">
      <c r="C101" s="112"/>
      <c r="D101" s="112"/>
      <c r="E101" s="112"/>
      <c r="F101" s="112"/>
      <c r="G101" s="112"/>
      <c r="H101" s="112"/>
      <c r="I101" s="112"/>
      <c r="J101" s="235"/>
      <c r="K101" s="442"/>
    </row>
    <row r="102" spans="1:19" s="118" customFormat="1" ht="14.25" customHeight="1">
      <c r="C102" s="112"/>
      <c r="D102" s="112"/>
      <c r="E102" s="112"/>
      <c r="F102" s="112"/>
      <c r="G102" s="112"/>
      <c r="H102" s="112"/>
      <c r="I102" s="112"/>
      <c r="J102" s="235"/>
      <c r="K102" s="442"/>
    </row>
    <row r="103" spans="1:19" s="118" customFormat="1" ht="18" customHeight="1">
      <c r="C103" s="112"/>
      <c r="D103" s="112"/>
      <c r="E103" s="112"/>
      <c r="F103" s="112"/>
      <c r="G103" s="112"/>
      <c r="H103" s="112"/>
      <c r="I103" s="112"/>
      <c r="J103" s="235"/>
      <c r="K103" s="442"/>
    </row>
    <row r="104" spans="1:19" ht="12" customHeight="1">
      <c r="A104" s="552"/>
      <c r="B104" s="57" t="s">
        <v>611</v>
      </c>
      <c r="K104" s="607"/>
      <c r="L104" s="607"/>
      <c r="N104" s="20"/>
      <c r="O104" s="20"/>
      <c r="P104" s="20"/>
      <c r="Q104" s="20"/>
      <c r="R104" s="20"/>
      <c r="S104" s="20"/>
    </row>
    <row r="105" spans="1:19" ht="12" customHeight="1">
      <c r="A105" s="553"/>
      <c r="B105" s="57" t="s">
        <v>73</v>
      </c>
      <c r="K105" s="173"/>
      <c r="L105" s="22"/>
    </row>
    <row r="106" spans="1:19" ht="12" customHeight="1">
      <c r="A106" s="553"/>
      <c r="B106" s="244" t="s">
        <v>1029</v>
      </c>
    </row>
    <row r="107" spans="1:19" ht="12" customHeight="1">
      <c r="A107" s="553"/>
    </row>
  </sheetData>
  <mergeCells count="21">
    <mergeCell ref="U79:V79"/>
    <mergeCell ref="AH79:AI79"/>
    <mergeCell ref="A104:A107"/>
    <mergeCell ref="K104:L104"/>
    <mergeCell ref="AH70:AI70"/>
    <mergeCell ref="U70:V70"/>
    <mergeCell ref="AH74:AI74"/>
    <mergeCell ref="U71:V71"/>
    <mergeCell ref="AH71:AI71"/>
    <mergeCell ref="U73:V73"/>
    <mergeCell ref="U74:V74"/>
    <mergeCell ref="A61:B61"/>
    <mergeCell ref="A50:A53"/>
    <mergeCell ref="E50:L50"/>
    <mergeCell ref="A3:A4"/>
    <mergeCell ref="A8:B8"/>
    <mergeCell ref="A11:B11"/>
    <mergeCell ref="A56:A57"/>
    <mergeCell ref="B4:K4"/>
    <mergeCell ref="B3:H3"/>
    <mergeCell ref="B56:H56"/>
  </mergeCells>
  <hyperlinks>
    <hyperlink ref="L3" location="'Inhoudsopgave Zuivel in cijfers'!A1" display="Terug naar inhoudsopgave" xr:uid="{CF346FE8-EE1C-4409-B187-3B1F1AF9FFBC}"/>
    <hyperlink ref="L4" location="'Inhoudsopgave Zuivel in cijfers'!A1" display="Back to table of contents" xr:uid="{5FC28AFF-50E0-40B3-8502-6223F2932D3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FDDDB-F941-4495-BECF-002BD921D200}">
  <sheetPr>
    <tabColor rgb="FFBBD25B"/>
  </sheetPr>
  <dimension ref="A1:S107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8" width="9.25" style="2" customWidth="1"/>
    <col min="9" max="9" width="10.5" style="2" customWidth="1"/>
    <col min="10" max="10" width="1.75" style="2" customWidth="1"/>
    <col min="11" max="11" width="6.75" style="542" bestFit="1" customWidth="1"/>
    <col min="12" max="12" width="30" style="7" customWidth="1"/>
    <col min="13" max="16384" width="9.5" style="2"/>
  </cols>
  <sheetData>
    <row r="1" spans="1:13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539"/>
      <c r="L1" s="109" t="s">
        <v>609</v>
      </c>
      <c r="M1" s="19"/>
    </row>
    <row r="2" spans="1:13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540"/>
      <c r="L2" s="59" t="s">
        <v>988</v>
      </c>
    </row>
    <row r="3" spans="1:13" ht="18" customHeight="1">
      <c r="A3" s="559">
        <v>44</v>
      </c>
      <c r="B3" s="610" t="s">
        <v>1008</v>
      </c>
      <c r="C3" s="568"/>
      <c r="D3" s="568"/>
      <c r="E3" s="568"/>
      <c r="F3" s="568"/>
      <c r="G3" s="568"/>
      <c r="H3" s="563"/>
      <c r="I3" s="563"/>
      <c r="J3" s="563"/>
      <c r="K3" s="563"/>
      <c r="L3" s="125" t="s">
        <v>585</v>
      </c>
    </row>
    <row r="4" spans="1:13" ht="18" customHeight="1">
      <c r="A4" s="560"/>
      <c r="B4" s="613" t="s">
        <v>1009</v>
      </c>
      <c r="C4" s="568"/>
      <c r="D4" s="568"/>
      <c r="E4" s="568"/>
      <c r="F4" s="568"/>
      <c r="G4" s="568"/>
      <c r="H4" s="563"/>
      <c r="I4" s="563"/>
      <c r="J4" s="563"/>
      <c r="K4" s="563"/>
      <c r="L4" s="225" t="s">
        <v>586</v>
      </c>
    </row>
    <row r="5" spans="1:13" s="118" customFormat="1" ht="14.25" customHeight="1">
      <c r="K5" s="541"/>
      <c r="L5" s="438"/>
    </row>
    <row r="6" spans="1:13" s="118" customFormat="1" ht="14.25" customHeight="1">
      <c r="K6" s="541"/>
      <c r="L6" s="438"/>
    </row>
    <row r="7" spans="1:13" s="118" customFormat="1" ht="14.25" customHeight="1">
      <c r="K7" s="541"/>
      <c r="L7" s="438"/>
    </row>
    <row r="8" spans="1:13" ht="14.25" customHeight="1">
      <c r="A8" s="604" t="s">
        <v>919</v>
      </c>
      <c r="B8" s="604"/>
      <c r="L8" s="435" t="s">
        <v>920</v>
      </c>
    </row>
    <row r="9" spans="1:13" ht="9" customHeight="1"/>
    <row r="10" spans="1:13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543" t="s">
        <v>211</v>
      </c>
      <c r="L10" s="248" t="s">
        <v>0</v>
      </c>
    </row>
    <row r="11" spans="1:13" s="118" customFormat="1" ht="14.25" customHeight="1">
      <c r="A11" s="609"/>
      <c r="B11" s="609"/>
      <c r="C11" s="67"/>
      <c r="K11" s="269"/>
      <c r="L11" s="439"/>
    </row>
    <row r="12" spans="1:13" s="118" customFormat="1" ht="14.25" customHeight="1">
      <c r="A12" s="258" t="s">
        <v>769</v>
      </c>
      <c r="B12" s="237"/>
      <c r="C12" s="115">
        <v>608891.85483621899</v>
      </c>
      <c r="D12" s="113">
        <v>523758.18999999994</v>
      </c>
      <c r="E12" s="113">
        <v>835118.90000000014</v>
      </c>
      <c r="F12" s="113">
        <v>557428.44900000002</v>
      </c>
      <c r="G12" s="113">
        <v>652210.73299999989</v>
      </c>
      <c r="H12" s="113">
        <v>716503.70600000001</v>
      </c>
      <c r="I12" s="113">
        <v>971045.35100000014</v>
      </c>
      <c r="J12" s="113"/>
      <c r="K12" s="544">
        <v>96.400248477061652</v>
      </c>
      <c r="L12" s="246" t="s">
        <v>769</v>
      </c>
    </row>
    <row r="13" spans="1:13" s="118" customFormat="1" ht="14.25" customHeight="1">
      <c r="A13" s="35"/>
      <c r="B13" s="66"/>
      <c r="C13" s="67"/>
      <c r="K13" s="544"/>
      <c r="L13" s="444"/>
    </row>
    <row r="14" spans="1:13" s="118" customFormat="1" ht="14.25" customHeight="1">
      <c r="A14" s="35" t="s">
        <v>61</v>
      </c>
      <c r="B14" s="66"/>
      <c r="C14" s="112">
        <v>247026.62610111944</v>
      </c>
      <c r="D14" s="235">
        <v>328052.462</v>
      </c>
      <c r="E14" s="235">
        <v>619996.6</v>
      </c>
      <c r="F14" s="235">
        <v>312901.68</v>
      </c>
      <c r="G14" s="235">
        <v>445067.35399999999</v>
      </c>
      <c r="H14" s="235">
        <v>532054.55500000005</v>
      </c>
      <c r="I14" s="235">
        <v>662963.23300000001</v>
      </c>
      <c r="J14" s="124"/>
      <c r="K14" s="544">
        <v>65.815484649136749</v>
      </c>
      <c r="L14" s="36" t="s">
        <v>17</v>
      </c>
    </row>
    <row r="15" spans="1:13" s="118" customFormat="1" ht="14.25" customHeight="1">
      <c r="A15" s="35" t="s">
        <v>14</v>
      </c>
      <c r="B15" s="66"/>
      <c r="C15" s="112">
        <v>264686.14110336429</v>
      </c>
      <c r="D15" s="235">
        <v>142285.97399999999</v>
      </c>
      <c r="E15" s="235">
        <v>133642.5</v>
      </c>
      <c r="F15" s="235">
        <v>157579.40700000001</v>
      </c>
      <c r="G15" s="235">
        <v>136121.64600000001</v>
      </c>
      <c r="H15" s="235">
        <v>104224.611</v>
      </c>
      <c r="I15" s="235">
        <v>178815.65</v>
      </c>
      <c r="J15" s="124"/>
      <c r="K15" s="544">
        <v>17.751872323816198</v>
      </c>
      <c r="L15" s="36" t="s">
        <v>93</v>
      </c>
    </row>
    <row r="16" spans="1:13" s="118" customFormat="1" ht="14.25" customHeight="1">
      <c r="A16" s="35" t="s">
        <v>15</v>
      </c>
      <c r="B16" s="66"/>
      <c r="C16" s="112">
        <v>60986.923606645898</v>
      </c>
      <c r="D16" s="235">
        <v>26832.031999999999</v>
      </c>
      <c r="E16" s="235">
        <v>38404.1</v>
      </c>
      <c r="F16" s="235">
        <v>44637.233</v>
      </c>
      <c r="G16" s="235">
        <v>32270.406999999999</v>
      </c>
      <c r="H16" s="235">
        <v>45003.843000000001</v>
      </c>
      <c r="I16" s="235">
        <v>69147.297999999995</v>
      </c>
      <c r="J16" s="124"/>
      <c r="K16" s="544">
        <v>6.8645781598695139</v>
      </c>
      <c r="L16" s="36" t="s">
        <v>16</v>
      </c>
    </row>
    <row r="17" spans="1:12" s="118" customFormat="1" ht="14.25" customHeight="1">
      <c r="A17" s="35" t="s">
        <v>29</v>
      </c>
      <c r="B17" s="66"/>
      <c r="C17" s="112">
        <v>77.633000536821783</v>
      </c>
      <c r="D17" s="235">
        <v>1101.1220000000001</v>
      </c>
      <c r="E17" s="235">
        <v>15201.4</v>
      </c>
      <c r="F17" s="235">
        <v>21910.466</v>
      </c>
      <c r="G17" s="235">
        <v>16087.814</v>
      </c>
      <c r="H17" s="235">
        <v>9520.7980000000007</v>
      </c>
      <c r="I17" s="235">
        <v>20918.717000000001</v>
      </c>
      <c r="J17" s="124"/>
      <c r="K17" s="544">
        <v>2.0766996253518268</v>
      </c>
      <c r="L17" s="36" t="s">
        <v>30</v>
      </c>
    </row>
    <row r="18" spans="1:12" s="118" customFormat="1" ht="14.25" customHeight="1">
      <c r="A18" s="35" t="s">
        <v>18</v>
      </c>
      <c r="B18" s="66"/>
      <c r="C18" s="112">
        <v>1160.6850159130991</v>
      </c>
      <c r="D18" s="235">
        <v>1455.1780000000001</v>
      </c>
      <c r="E18" s="235">
        <v>10317.1</v>
      </c>
      <c r="F18" s="235">
        <v>3011.5140000000001</v>
      </c>
      <c r="G18" s="235">
        <v>6587.0550000000003</v>
      </c>
      <c r="H18" s="235">
        <v>11615.596</v>
      </c>
      <c r="I18" s="235">
        <v>16192.925999999999</v>
      </c>
      <c r="J18" s="124"/>
      <c r="K18" s="544">
        <v>1.6075480803889577</v>
      </c>
      <c r="L18" s="36" t="s">
        <v>19</v>
      </c>
    </row>
    <row r="19" spans="1:12" s="118" customFormat="1" ht="14.25" customHeight="1">
      <c r="A19" s="35" t="s">
        <v>22</v>
      </c>
      <c r="B19" s="66"/>
      <c r="C19" s="112">
        <v>14320.547927450272</v>
      </c>
      <c r="D19" s="235">
        <v>14787.532999999999</v>
      </c>
      <c r="E19" s="235">
        <v>9690.5</v>
      </c>
      <c r="F19" s="235">
        <v>6861.4970000000003</v>
      </c>
      <c r="G19" s="235">
        <v>3788.2669999999998</v>
      </c>
      <c r="H19" s="235">
        <v>1712.4369999999999</v>
      </c>
      <c r="I19" s="235">
        <v>5297.8410000000003</v>
      </c>
      <c r="J19" s="124"/>
      <c r="K19" s="544">
        <v>0.52594164450303282</v>
      </c>
      <c r="L19" s="36" t="s">
        <v>23</v>
      </c>
    </row>
    <row r="20" spans="1:12" s="118" customFormat="1" ht="14.25" customHeight="1">
      <c r="A20" s="35" t="s">
        <v>31</v>
      </c>
      <c r="B20" s="66"/>
      <c r="C20" s="112">
        <v>176.39899786538444</v>
      </c>
      <c r="D20" s="235">
        <v>1644.3330000000001</v>
      </c>
      <c r="E20" s="235">
        <v>2969.9</v>
      </c>
      <c r="F20" s="235">
        <v>3251.5680000000002</v>
      </c>
      <c r="G20" s="235">
        <v>2655.4850000000001</v>
      </c>
      <c r="H20" s="235">
        <v>3231.8530000000001</v>
      </c>
      <c r="I20" s="235">
        <v>4760.92</v>
      </c>
      <c r="J20" s="124"/>
      <c r="K20" s="544">
        <v>0.47263896635391256</v>
      </c>
      <c r="L20" s="36" t="s">
        <v>32</v>
      </c>
    </row>
    <row r="21" spans="1:12" s="118" customFormat="1" ht="14.25" customHeight="1">
      <c r="A21" s="35" t="s">
        <v>20</v>
      </c>
      <c r="B21" s="66"/>
      <c r="C21" s="112">
        <v>14835.679150987417</v>
      </c>
      <c r="D21" s="235">
        <v>1528.681</v>
      </c>
      <c r="E21" s="235">
        <v>961.8</v>
      </c>
      <c r="F21" s="235">
        <v>850.01700000000005</v>
      </c>
      <c r="G21" s="235">
        <v>4605.9560000000001</v>
      </c>
      <c r="H21" s="235">
        <v>2953.5329999999999</v>
      </c>
      <c r="I21" s="235">
        <v>4191.3879999999999</v>
      </c>
      <c r="J21" s="124"/>
      <c r="K21" s="544">
        <v>0.41609884054094437</v>
      </c>
      <c r="L21" s="36" t="s">
        <v>21</v>
      </c>
    </row>
    <row r="22" spans="1:12" s="118" customFormat="1" ht="14.25" customHeight="1">
      <c r="A22" s="35" t="s">
        <v>24</v>
      </c>
      <c r="B22" s="66"/>
      <c r="C22" s="112">
        <v>20.279000174254179</v>
      </c>
      <c r="D22" s="235">
        <v>910.67499999999995</v>
      </c>
      <c r="E22" s="235">
        <v>282.60000000000002</v>
      </c>
      <c r="F22" s="235">
        <v>377.78800000000001</v>
      </c>
      <c r="G22" s="235">
        <v>1136.6099999999999</v>
      </c>
      <c r="H22" s="235">
        <v>1352.8309999999999</v>
      </c>
      <c r="I22" s="235">
        <v>2185.7640000000001</v>
      </c>
      <c r="J22" s="124"/>
      <c r="K22" s="544">
        <v>0.21699109366542466</v>
      </c>
      <c r="L22" s="36" t="s">
        <v>25</v>
      </c>
    </row>
    <row r="23" spans="1:12" s="118" customFormat="1" ht="14.25" customHeight="1">
      <c r="A23" s="35" t="s">
        <v>27</v>
      </c>
      <c r="B23" s="66"/>
      <c r="C23" s="112">
        <v>3708.5809685979038</v>
      </c>
      <c r="D23" s="235">
        <v>969.29499999999996</v>
      </c>
      <c r="E23" s="235">
        <v>1046.4000000000001</v>
      </c>
      <c r="F23" s="235">
        <v>1210.7750000000001</v>
      </c>
      <c r="G23" s="235">
        <v>621.29700000000003</v>
      </c>
      <c r="H23" s="235">
        <v>1113.6179999999999</v>
      </c>
      <c r="I23" s="235">
        <v>1688.0029999999999</v>
      </c>
      <c r="J23" s="124"/>
      <c r="K23" s="544">
        <v>0.16757601327522906</v>
      </c>
      <c r="L23" s="36" t="s">
        <v>28</v>
      </c>
    </row>
    <row r="24" spans="1:12" s="118" customFormat="1" ht="14.25" customHeight="1">
      <c r="A24" s="35" t="s">
        <v>36</v>
      </c>
      <c r="B24" s="66"/>
      <c r="C24" s="112">
        <v>0.36499999696388841</v>
      </c>
      <c r="D24" s="235">
        <v>170.49799999999999</v>
      </c>
      <c r="E24" s="235">
        <v>123.9</v>
      </c>
      <c r="F24" s="235">
        <v>239.67</v>
      </c>
      <c r="G24" s="235">
        <v>161.899</v>
      </c>
      <c r="H24" s="235">
        <v>174.58099999999999</v>
      </c>
      <c r="I24" s="235">
        <v>1172.7470000000001</v>
      </c>
      <c r="J24" s="124"/>
      <c r="K24" s="544">
        <v>0.11642412178206145</v>
      </c>
      <c r="L24" s="36" t="s">
        <v>36</v>
      </c>
    </row>
    <row r="25" spans="1:12" s="118" customFormat="1" ht="14.25" customHeight="1">
      <c r="A25" s="35" t="s">
        <v>64</v>
      </c>
      <c r="B25" s="66"/>
      <c r="C25" s="112" t="s">
        <v>250</v>
      </c>
      <c r="D25" s="235">
        <v>283.30399999999997</v>
      </c>
      <c r="E25" s="235">
        <v>246.3</v>
      </c>
      <c r="F25" s="235">
        <v>804.42200000000003</v>
      </c>
      <c r="G25" s="235">
        <v>630.70000000000005</v>
      </c>
      <c r="H25" s="235">
        <v>446.70100000000002</v>
      </c>
      <c r="I25" s="235">
        <v>787.55700000000002</v>
      </c>
      <c r="J25" s="124"/>
      <c r="K25" s="544">
        <v>7.8184495102792809E-2</v>
      </c>
      <c r="L25" s="36" t="s">
        <v>43</v>
      </c>
    </row>
    <row r="26" spans="1:12" s="118" customFormat="1" ht="14.25" customHeight="1">
      <c r="A26" s="35" t="s">
        <v>66</v>
      </c>
      <c r="B26" s="66"/>
      <c r="C26" s="112">
        <v>6.0689997673034668</v>
      </c>
      <c r="D26" s="235">
        <v>584.85400000000004</v>
      </c>
      <c r="E26" s="235">
        <v>326.5</v>
      </c>
      <c r="F26" s="235">
        <v>84.116</v>
      </c>
      <c r="G26" s="235">
        <v>682.24099999999999</v>
      </c>
      <c r="H26" s="235">
        <v>526.29300000000001</v>
      </c>
      <c r="I26" s="235">
        <v>726.46</v>
      </c>
      <c r="J26" s="124"/>
      <c r="K26" s="544">
        <v>7.2119107965994675E-2</v>
      </c>
      <c r="L26" s="36" t="s">
        <v>109</v>
      </c>
    </row>
    <row r="27" spans="1:12" s="118" customFormat="1" ht="14.25" customHeight="1">
      <c r="A27" s="35" t="s">
        <v>51</v>
      </c>
      <c r="B27" s="66"/>
      <c r="C27" s="112" t="s">
        <v>250</v>
      </c>
      <c r="D27" s="235">
        <v>144.56700000000001</v>
      </c>
      <c r="E27" s="235">
        <v>88.4</v>
      </c>
      <c r="F27" s="235">
        <v>151.32900000000001</v>
      </c>
      <c r="G27" s="235">
        <v>136.602</v>
      </c>
      <c r="H27" s="235">
        <v>314.56400000000002</v>
      </c>
      <c r="I27" s="235">
        <v>524.75300000000004</v>
      </c>
      <c r="J27" s="124"/>
      <c r="K27" s="544">
        <v>5.2094703442005896E-2</v>
      </c>
      <c r="L27" s="36" t="s">
        <v>52</v>
      </c>
    </row>
    <row r="28" spans="1:12" s="118" customFormat="1" ht="14.25" customHeight="1">
      <c r="A28" s="35" t="s">
        <v>509</v>
      </c>
      <c r="B28" s="66"/>
      <c r="C28" s="112" t="s">
        <v>250</v>
      </c>
      <c r="D28" s="235">
        <v>33.786000000000001</v>
      </c>
      <c r="E28" s="235">
        <v>76.3</v>
      </c>
      <c r="F28" s="235">
        <v>256.45499999999998</v>
      </c>
      <c r="G28" s="235">
        <v>35.173000000000002</v>
      </c>
      <c r="H28" s="235">
        <v>148.249</v>
      </c>
      <c r="I28" s="235">
        <v>258.827</v>
      </c>
      <c r="J28" s="124"/>
      <c r="K28" s="544">
        <v>2.5694976127404817E-2</v>
      </c>
      <c r="L28" s="36" t="s">
        <v>510</v>
      </c>
    </row>
    <row r="29" spans="1:12" s="118" customFormat="1" ht="14.25" customHeight="1">
      <c r="A29" s="35" t="s">
        <v>65</v>
      </c>
      <c r="B29" s="66"/>
      <c r="C29" s="112" t="s">
        <v>250</v>
      </c>
      <c r="D29" s="235">
        <v>60.869</v>
      </c>
      <c r="E29" s="235">
        <v>85.9</v>
      </c>
      <c r="F29" s="235">
        <v>40.247999999999998</v>
      </c>
      <c r="G29" s="235">
        <v>23.904</v>
      </c>
      <c r="H29" s="235">
        <v>44.73</v>
      </c>
      <c r="I29" s="235">
        <v>216.08199999999999</v>
      </c>
      <c r="J29" s="124"/>
      <c r="K29" s="544">
        <v>2.1451478522572558E-2</v>
      </c>
      <c r="L29" s="36" t="s">
        <v>39</v>
      </c>
    </row>
    <row r="30" spans="1:12" s="118" customFormat="1" ht="14.25" customHeight="1">
      <c r="A30" s="35" t="s">
        <v>44</v>
      </c>
      <c r="B30" s="66"/>
      <c r="C30" s="112">
        <v>9.8559999698773026</v>
      </c>
      <c r="D30" s="235">
        <v>244.63900000000001</v>
      </c>
      <c r="E30" s="235">
        <v>586.6</v>
      </c>
      <c r="F30" s="235">
        <v>300.95299999999997</v>
      </c>
      <c r="G30" s="235">
        <v>412.37400000000002</v>
      </c>
      <c r="H30" s="235">
        <v>706.84</v>
      </c>
      <c r="I30" s="235">
        <v>205.357</v>
      </c>
      <c r="J30" s="124"/>
      <c r="K30" s="544">
        <v>2.0386757226237874E-2</v>
      </c>
      <c r="L30" s="36" t="s">
        <v>45</v>
      </c>
    </row>
    <row r="31" spans="1:12" s="118" customFormat="1" ht="14.25" customHeight="1">
      <c r="A31" s="35" t="s">
        <v>46</v>
      </c>
      <c r="B31" s="66"/>
      <c r="C31" s="112">
        <v>1272.8249742090702</v>
      </c>
      <c r="D31" s="235">
        <v>1328.8340000000001</v>
      </c>
      <c r="E31" s="235">
        <v>209.4</v>
      </c>
      <c r="F31" s="235">
        <v>205.76300000000001</v>
      </c>
      <c r="G31" s="235">
        <v>158.80799999999999</v>
      </c>
      <c r="H31" s="235">
        <v>249.32900000000001</v>
      </c>
      <c r="I31" s="235">
        <v>184.55699999999999</v>
      </c>
      <c r="J31" s="124"/>
      <c r="K31" s="544">
        <v>1.8321843196982737E-2</v>
      </c>
      <c r="L31" s="36" t="s">
        <v>46</v>
      </c>
    </row>
    <row r="32" spans="1:12" s="118" customFormat="1" ht="14.25" customHeight="1">
      <c r="A32" s="35" t="s">
        <v>37</v>
      </c>
      <c r="B32" s="66"/>
      <c r="C32" s="112">
        <v>4.2449999520322308</v>
      </c>
      <c r="D32" s="235">
        <v>493.13600000000002</v>
      </c>
      <c r="E32" s="235">
        <v>119.8</v>
      </c>
      <c r="F32" s="235">
        <v>1090.4179999999999</v>
      </c>
      <c r="G32" s="235">
        <v>172.41</v>
      </c>
      <c r="H32" s="235">
        <v>244.017</v>
      </c>
      <c r="I32" s="235">
        <v>164.65199999999999</v>
      </c>
      <c r="J32" s="124"/>
      <c r="K32" s="544">
        <v>1.6345780035813332E-2</v>
      </c>
      <c r="L32" s="36" t="s">
        <v>38</v>
      </c>
    </row>
    <row r="33" spans="1:12" s="118" customFormat="1" ht="14.25" customHeight="1">
      <c r="A33" s="35" t="s">
        <v>34</v>
      </c>
      <c r="B33" s="66"/>
      <c r="C33" s="112">
        <v>241.99899023561738</v>
      </c>
      <c r="D33" s="235">
        <v>201.9</v>
      </c>
      <c r="E33" s="235">
        <v>164.5</v>
      </c>
      <c r="F33" s="235">
        <v>545.05899999999997</v>
      </c>
      <c r="G33" s="235">
        <v>180.822</v>
      </c>
      <c r="H33" s="235">
        <v>130.21299999999999</v>
      </c>
      <c r="I33" s="235">
        <v>157.501</v>
      </c>
      <c r="J33" s="124"/>
      <c r="K33" s="544">
        <v>1.5635866563543935E-2</v>
      </c>
      <c r="L33" s="36" t="s">
        <v>35</v>
      </c>
    </row>
    <row r="34" spans="1:12" s="118" customFormat="1" ht="14.25" customHeight="1">
      <c r="A34" s="35" t="s">
        <v>49</v>
      </c>
      <c r="B34" s="66"/>
      <c r="C34" s="112">
        <v>327.15499908279162</v>
      </c>
      <c r="D34" s="235">
        <v>46.625999999999998</v>
      </c>
      <c r="E34" s="235">
        <v>19.7</v>
      </c>
      <c r="F34" s="235">
        <v>58.627000000000002</v>
      </c>
      <c r="G34" s="235">
        <v>39.97</v>
      </c>
      <c r="H34" s="235">
        <v>84.122</v>
      </c>
      <c r="I34" s="235">
        <v>114.14400000000001</v>
      </c>
      <c r="J34" s="124"/>
      <c r="K34" s="544">
        <v>1.1331612834389361E-2</v>
      </c>
      <c r="L34" s="36" t="s">
        <v>50</v>
      </c>
    </row>
    <row r="35" spans="1:12" s="118" customFormat="1" ht="14.25" customHeight="1">
      <c r="A35" s="35" t="s">
        <v>47</v>
      </c>
      <c r="B35" s="66"/>
      <c r="C35" s="112">
        <v>2.2260000109672546</v>
      </c>
      <c r="D35" s="235">
        <v>104.43600000000001</v>
      </c>
      <c r="E35" s="235">
        <v>136.5</v>
      </c>
      <c r="F35" s="235">
        <v>542.755</v>
      </c>
      <c r="G35" s="235">
        <v>403.27800000000002</v>
      </c>
      <c r="H35" s="235">
        <v>50.646000000000001</v>
      </c>
      <c r="I35" s="235">
        <v>104.29600000000001</v>
      </c>
      <c r="J35" s="124"/>
      <c r="K35" s="544">
        <v>1.0353955461307409E-2</v>
      </c>
      <c r="L35" s="36" t="s">
        <v>48</v>
      </c>
    </row>
    <row r="36" spans="1:12" s="118" customFormat="1" ht="14.25" customHeight="1">
      <c r="A36" s="35" t="s">
        <v>33</v>
      </c>
      <c r="B36" s="66"/>
      <c r="C36" s="112">
        <v>0.17500000400468707</v>
      </c>
      <c r="D36" s="235">
        <v>308.93599999999998</v>
      </c>
      <c r="E36" s="235">
        <v>139</v>
      </c>
      <c r="F36" s="235">
        <v>62.292000000000002</v>
      </c>
      <c r="G36" s="235">
        <v>91.256</v>
      </c>
      <c r="H36" s="235">
        <v>285.18700000000001</v>
      </c>
      <c r="I36" s="235">
        <v>98.855999999999995</v>
      </c>
      <c r="J36" s="124"/>
      <c r="K36" s="544">
        <v>9.8139010228868329E-3</v>
      </c>
      <c r="L36" s="36" t="s">
        <v>33</v>
      </c>
    </row>
    <row r="37" spans="1:12" s="118" customFormat="1" ht="14.25" customHeight="1">
      <c r="A37" s="35" t="s">
        <v>42</v>
      </c>
      <c r="B37" s="66"/>
      <c r="C37" s="112">
        <v>18.684999994933605</v>
      </c>
      <c r="D37" s="235">
        <v>56.918999999999997</v>
      </c>
      <c r="E37" s="235">
        <v>90.2</v>
      </c>
      <c r="F37" s="235">
        <v>45.079000000000001</v>
      </c>
      <c r="G37" s="235">
        <v>39.188000000000002</v>
      </c>
      <c r="H37" s="235">
        <v>43.360999999999997</v>
      </c>
      <c r="I37" s="235">
        <v>62.872999999999998</v>
      </c>
      <c r="J37" s="124"/>
      <c r="K37" s="544">
        <v>6.2416990269883853E-3</v>
      </c>
      <c r="L37" s="36" t="s">
        <v>42</v>
      </c>
    </row>
    <row r="38" spans="1:12" s="118" customFormat="1" ht="14.25" customHeight="1">
      <c r="A38" s="35" t="s">
        <v>63</v>
      </c>
      <c r="B38" s="66"/>
      <c r="C38" s="112" t="s">
        <v>250</v>
      </c>
      <c r="D38" s="235">
        <v>64.819999999999993</v>
      </c>
      <c r="E38" s="235">
        <v>93.9</v>
      </c>
      <c r="F38" s="235">
        <v>385.77800000000002</v>
      </c>
      <c r="G38" s="235">
        <v>60.654000000000003</v>
      </c>
      <c r="H38" s="235">
        <v>251.227</v>
      </c>
      <c r="I38" s="235">
        <v>61.314</v>
      </c>
      <c r="J38" s="235"/>
      <c r="K38" s="544">
        <v>6.0869297495071955E-3</v>
      </c>
      <c r="L38" s="36" t="s">
        <v>53</v>
      </c>
    </row>
    <row r="39" spans="1:12" s="118" customFormat="1" ht="14.25" customHeight="1">
      <c r="A39" s="35" t="s">
        <v>40</v>
      </c>
      <c r="B39" s="66"/>
      <c r="C39" s="112">
        <v>8.7600003406405449</v>
      </c>
      <c r="D39" s="235">
        <v>62.780999999999999</v>
      </c>
      <c r="E39" s="235">
        <v>99.1</v>
      </c>
      <c r="F39" s="235">
        <v>23.54</v>
      </c>
      <c r="G39" s="235">
        <v>39.563000000000002</v>
      </c>
      <c r="H39" s="235">
        <v>19.971</v>
      </c>
      <c r="I39" s="235">
        <v>43.634999999999998</v>
      </c>
      <c r="J39" s="124"/>
      <c r="K39" s="544">
        <v>4.331852099353271E-3</v>
      </c>
      <c r="L39" s="36" t="s">
        <v>41</v>
      </c>
    </row>
    <row r="40" spans="1:12" s="118" customFormat="1" ht="14.25" customHeight="1">
      <c r="A40" s="247"/>
      <c r="B40" s="252"/>
      <c r="C40" s="115"/>
      <c r="D40" s="235"/>
      <c r="E40" s="235"/>
      <c r="F40" s="235"/>
      <c r="G40" s="235"/>
      <c r="H40" s="235"/>
      <c r="I40" s="235"/>
      <c r="J40" s="113"/>
      <c r="K40" s="269"/>
      <c r="L40" s="393"/>
    </row>
    <row r="41" spans="1:12" s="118" customFormat="1" ht="14.25" customHeight="1">
      <c r="A41" s="258" t="s">
        <v>497</v>
      </c>
      <c r="B41" s="237"/>
      <c r="C41" s="115">
        <v>20199.14516378101</v>
      </c>
      <c r="D41" s="113">
        <v>27286.810000000056</v>
      </c>
      <c r="E41" s="113">
        <v>38772.599999999977</v>
      </c>
      <c r="F41" s="113">
        <v>34073.716999999946</v>
      </c>
      <c r="G41" s="113">
        <v>35141.055000000051</v>
      </c>
      <c r="H41" s="113">
        <v>35349.785999999964</v>
      </c>
      <c r="I41" s="113">
        <v>36260.507999999798</v>
      </c>
      <c r="J41" s="235"/>
      <c r="K41" s="544">
        <v>3.599751522938357</v>
      </c>
      <c r="L41" s="393" t="s">
        <v>770</v>
      </c>
    </row>
    <row r="42" spans="1:12" s="118" customFormat="1" ht="14.25" customHeight="1">
      <c r="A42" s="75"/>
      <c r="K42" s="544"/>
      <c r="L42" s="36"/>
    </row>
    <row r="43" spans="1:12" s="118" customFormat="1" ht="14.25" customHeight="1">
      <c r="A43" s="75" t="s">
        <v>718</v>
      </c>
      <c r="C43" s="112">
        <v>61.177999999999997</v>
      </c>
      <c r="D43" s="235">
        <v>4570.7</v>
      </c>
      <c r="E43" s="235">
        <v>10597.8</v>
      </c>
      <c r="F43" s="235">
        <v>8368.4159999999993</v>
      </c>
      <c r="G43" s="235">
        <v>11284.291999999999</v>
      </c>
      <c r="H43" s="235">
        <v>13216.518</v>
      </c>
      <c r="I43" s="235">
        <v>14287.334999999999</v>
      </c>
      <c r="J43" s="235"/>
      <c r="K43" s="544">
        <v>1.4183710808734609</v>
      </c>
      <c r="L43" s="36" t="s">
        <v>718</v>
      </c>
    </row>
    <row r="44" spans="1:12" s="118" customFormat="1" ht="14.25" customHeight="1">
      <c r="A44" s="35" t="s">
        <v>502</v>
      </c>
      <c r="B44" s="66"/>
      <c r="C44" s="428">
        <v>8190.1229999999996</v>
      </c>
      <c r="D44" s="428">
        <v>9257.7999999999993</v>
      </c>
      <c r="E44" s="428">
        <v>6765.9</v>
      </c>
      <c r="F44" s="428">
        <v>7050.143</v>
      </c>
      <c r="G44" s="428">
        <v>9040.9670000000006</v>
      </c>
      <c r="H44" s="428">
        <v>4467.3339999999998</v>
      </c>
      <c r="I44" s="428">
        <v>5458.0680000000002</v>
      </c>
      <c r="K44" s="544">
        <v>0.54184813393406472</v>
      </c>
      <c r="L44" s="445" t="s">
        <v>502</v>
      </c>
    </row>
    <row r="45" spans="1:12" s="118" customFormat="1" ht="14.25" customHeight="1">
      <c r="A45" s="35" t="s">
        <v>519</v>
      </c>
      <c r="B45" s="66"/>
      <c r="C45" s="112">
        <v>132.19200000000001</v>
      </c>
      <c r="D45" s="235">
        <v>69.900000000000006</v>
      </c>
      <c r="E45" s="235">
        <v>918.6</v>
      </c>
      <c r="F45" s="235">
        <v>2293.9389999999999</v>
      </c>
      <c r="G45" s="235">
        <v>1935.1990000000001</v>
      </c>
      <c r="H45" s="235">
        <v>2078.3420000000001</v>
      </c>
      <c r="I45" s="235">
        <v>2388.0300000000002</v>
      </c>
      <c r="J45" s="235"/>
      <c r="K45" s="544">
        <v>0.23707099275394966</v>
      </c>
      <c r="L45" s="36" t="s">
        <v>519</v>
      </c>
    </row>
    <row r="46" spans="1:12" s="118" customFormat="1" ht="14.25" customHeight="1">
      <c r="A46" s="75" t="s">
        <v>269</v>
      </c>
      <c r="C46" s="428">
        <v>116.562</v>
      </c>
      <c r="D46" s="428">
        <v>45.2</v>
      </c>
      <c r="E46" s="428">
        <v>1357.2</v>
      </c>
      <c r="F46" s="428">
        <v>2082.192</v>
      </c>
      <c r="G46" s="428">
        <v>1092.3689999999999</v>
      </c>
      <c r="H46" s="428">
        <v>1452.7180000000001</v>
      </c>
      <c r="I46" s="428">
        <v>1632.385</v>
      </c>
      <c r="K46" s="544">
        <v>0.16205455229065635</v>
      </c>
      <c r="L46" s="36" t="s">
        <v>270</v>
      </c>
    </row>
    <row r="47" spans="1:12" s="118" customFormat="1" ht="14.25" customHeight="1">
      <c r="A47" s="75"/>
      <c r="C47" s="428"/>
      <c r="D47" s="428"/>
      <c r="E47" s="428"/>
      <c r="F47" s="428"/>
      <c r="G47" s="428"/>
      <c r="H47" s="428"/>
      <c r="I47" s="428"/>
      <c r="J47" s="428"/>
      <c r="K47" s="428"/>
      <c r="L47" s="36"/>
    </row>
    <row r="48" spans="1:12" s="118" customFormat="1" ht="14.25" customHeight="1">
      <c r="A48" s="75"/>
      <c r="C48" s="428"/>
      <c r="D48" s="428"/>
      <c r="E48" s="428"/>
      <c r="F48" s="428"/>
      <c r="G48" s="428"/>
      <c r="H48" s="428"/>
      <c r="I48" s="428"/>
      <c r="J48" s="428"/>
      <c r="K48" s="428"/>
      <c r="L48" s="36"/>
    </row>
    <row r="49" spans="1:19" s="118" customFormat="1" ht="14.25" customHeight="1">
      <c r="K49" s="541"/>
      <c r="L49" s="67"/>
    </row>
    <row r="50" spans="1:19" s="20" customFormat="1" ht="12" customHeight="1">
      <c r="A50" s="552" t="s">
        <v>1</v>
      </c>
      <c r="B50" s="74" t="s">
        <v>2</v>
      </c>
      <c r="E50" s="607"/>
      <c r="F50" s="607"/>
      <c r="G50" s="607"/>
      <c r="H50" s="607"/>
      <c r="I50" s="607"/>
      <c r="J50" s="607"/>
      <c r="K50" s="608"/>
      <c r="L50" s="608"/>
      <c r="N50" s="24"/>
      <c r="O50" s="24"/>
      <c r="P50" s="24"/>
      <c r="Q50" s="24"/>
      <c r="R50" s="24"/>
      <c r="S50" s="24"/>
    </row>
    <row r="51" spans="1:19" s="20" customFormat="1" ht="12" customHeight="1">
      <c r="A51" s="553"/>
      <c r="B51" s="57" t="s">
        <v>611</v>
      </c>
      <c r="E51" s="22"/>
      <c r="F51" s="22"/>
      <c r="G51" s="22"/>
      <c r="H51" s="22"/>
      <c r="I51" s="22"/>
      <c r="J51" s="22"/>
      <c r="K51" s="545"/>
      <c r="L51" s="19"/>
      <c r="N51" s="24"/>
      <c r="O51" s="24"/>
      <c r="P51" s="24"/>
      <c r="Q51" s="24"/>
      <c r="R51" s="24"/>
      <c r="S51" s="24"/>
    </row>
    <row r="52" spans="1:19" s="20" customFormat="1" ht="12" customHeight="1">
      <c r="A52" s="553"/>
      <c r="B52" s="57" t="s">
        <v>73</v>
      </c>
      <c r="E52" s="22"/>
      <c r="F52" s="22"/>
      <c r="G52" s="22"/>
      <c r="H52" s="22"/>
      <c r="I52" s="22"/>
      <c r="J52" s="22"/>
      <c r="K52" s="545"/>
      <c r="L52" s="19"/>
      <c r="N52" s="24"/>
      <c r="O52" s="24"/>
      <c r="P52" s="24"/>
      <c r="Q52" s="24"/>
      <c r="R52" s="24"/>
      <c r="S52" s="24"/>
    </row>
    <row r="53" spans="1:19" s="20" customFormat="1" ht="12" customHeight="1">
      <c r="A53" s="553"/>
      <c r="B53" s="244" t="s">
        <v>1029</v>
      </c>
      <c r="E53" s="22"/>
      <c r="F53" s="22"/>
      <c r="G53" s="22"/>
      <c r="H53" s="22"/>
      <c r="I53" s="22"/>
      <c r="J53" s="22"/>
      <c r="K53" s="545"/>
      <c r="L53" s="19"/>
      <c r="N53" s="24"/>
      <c r="O53" s="24"/>
      <c r="P53" s="24"/>
      <c r="Q53" s="24"/>
      <c r="R53" s="24"/>
      <c r="S53" s="24"/>
    </row>
    <row r="54" spans="1:19" s="20" customFormat="1" ht="23" customHeight="1">
      <c r="A54" s="1"/>
      <c r="B54" s="1"/>
      <c r="C54" s="1"/>
      <c r="D54" s="1"/>
      <c r="E54" s="25"/>
      <c r="F54" s="25"/>
      <c r="G54" s="25"/>
      <c r="H54" s="25"/>
      <c r="I54" s="25"/>
      <c r="J54" s="25"/>
      <c r="K54" s="539"/>
      <c r="L54" s="109" t="s">
        <v>609</v>
      </c>
      <c r="N54" s="24"/>
      <c r="O54" s="24"/>
      <c r="P54" s="24"/>
      <c r="Q54" s="24"/>
      <c r="R54" s="24"/>
      <c r="S54" s="24"/>
    </row>
    <row r="55" spans="1:19" s="20" customFormat="1" ht="12" customHeight="1">
      <c r="A55" s="182"/>
      <c r="B55" s="183"/>
      <c r="C55" s="183"/>
      <c r="D55" s="3"/>
      <c r="E55" s="3"/>
      <c r="F55" s="3"/>
      <c r="G55" s="3"/>
      <c r="H55" s="3"/>
      <c r="I55" s="3"/>
      <c r="J55" s="3"/>
      <c r="K55" s="540"/>
      <c r="L55" s="59" t="s">
        <v>988</v>
      </c>
      <c r="N55" s="24"/>
      <c r="O55" s="24"/>
      <c r="P55" s="24"/>
      <c r="Q55" s="24"/>
      <c r="R55" s="24"/>
      <c r="S55" s="24"/>
    </row>
    <row r="56" spans="1:19" s="20" customFormat="1" ht="18" customHeight="1">
      <c r="A56" s="559">
        <v>44</v>
      </c>
      <c r="B56" s="610" t="s">
        <v>1008</v>
      </c>
      <c r="C56" s="568"/>
      <c r="D56" s="568"/>
      <c r="E56" s="568"/>
      <c r="F56" s="568"/>
      <c r="G56" s="568"/>
      <c r="H56" s="563"/>
      <c r="I56" s="563"/>
      <c r="J56" s="563"/>
      <c r="K56" s="563"/>
      <c r="L56" s="296" t="s">
        <v>12</v>
      </c>
      <c r="N56" s="24"/>
      <c r="O56" s="24"/>
      <c r="P56" s="24"/>
      <c r="Q56" s="24"/>
      <c r="R56" s="24"/>
      <c r="S56" s="24"/>
    </row>
    <row r="57" spans="1:19" s="20" customFormat="1" ht="18" customHeight="1">
      <c r="A57" s="560"/>
      <c r="B57" s="613" t="s">
        <v>1009</v>
      </c>
      <c r="C57" s="568"/>
      <c r="D57" s="568"/>
      <c r="E57" s="568"/>
      <c r="F57" s="568"/>
      <c r="G57" s="568"/>
      <c r="H57" s="563"/>
      <c r="I57" s="563"/>
      <c r="J57" s="563"/>
      <c r="K57" s="563"/>
      <c r="L57" s="443" t="s">
        <v>13</v>
      </c>
      <c r="N57" s="24"/>
      <c r="O57" s="24"/>
      <c r="P57" s="24"/>
      <c r="Q57" s="24"/>
      <c r="R57" s="24"/>
      <c r="S57" s="24"/>
    </row>
    <row r="58" spans="1:19" s="20" customFormat="1" ht="14.5" customHeight="1">
      <c r="K58" s="546"/>
      <c r="N58" s="24"/>
      <c r="O58" s="24"/>
      <c r="P58" s="24"/>
      <c r="Q58" s="24"/>
      <c r="R58" s="24"/>
      <c r="S58" s="24"/>
    </row>
    <row r="59" spans="1:19" s="20" customFormat="1" ht="14.5" customHeight="1">
      <c r="K59" s="546"/>
      <c r="L59" s="27"/>
      <c r="N59" s="24"/>
      <c r="O59" s="24"/>
      <c r="P59" s="24"/>
      <c r="Q59" s="24"/>
      <c r="R59" s="24"/>
      <c r="S59" s="24"/>
    </row>
    <row r="60" spans="1:19" s="20" customFormat="1" ht="14.5" customHeight="1">
      <c r="K60" s="546"/>
      <c r="L60" s="27"/>
      <c r="N60" s="24"/>
      <c r="O60" s="24"/>
      <c r="P60" s="24"/>
      <c r="Q60" s="24"/>
      <c r="R60" s="24"/>
      <c r="S60" s="24"/>
    </row>
    <row r="61" spans="1:19" s="20" customFormat="1" ht="14.5" customHeight="1">
      <c r="A61" s="604" t="s">
        <v>919</v>
      </c>
      <c r="B61" s="604"/>
      <c r="C61" s="2"/>
      <c r="D61" s="2"/>
      <c r="E61" s="2"/>
      <c r="F61" s="2"/>
      <c r="G61" s="2"/>
      <c r="H61" s="2"/>
      <c r="I61" s="2"/>
      <c r="J61" s="2"/>
      <c r="K61" s="542"/>
      <c r="L61" s="435" t="s">
        <v>920</v>
      </c>
      <c r="N61" s="24"/>
      <c r="O61" s="24"/>
      <c r="P61" s="24"/>
      <c r="Q61" s="24"/>
      <c r="R61" s="24"/>
      <c r="S61" s="24"/>
    </row>
    <row r="62" spans="1:19" s="20" customFormat="1" ht="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542"/>
      <c r="L62" s="7"/>
      <c r="N62" s="24"/>
      <c r="O62" s="24"/>
      <c r="P62" s="24"/>
      <c r="Q62" s="24"/>
      <c r="R62" s="24"/>
      <c r="S62" s="24"/>
    </row>
    <row r="63" spans="1:19" ht="18.75" customHeight="1">
      <c r="A63" s="34" t="s">
        <v>0</v>
      </c>
      <c r="C63" s="110">
        <v>2010</v>
      </c>
      <c r="D63" s="110">
        <v>2015</v>
      </c>
      <c r="E63" s="110">
        <v>2019</v>
      </c>
      <c r="F63" s="110">
        <v>2020</v>
      </c>
      <c r="G63" s="110">
        <v>2021</v>
      </c>
      <c r="H63" s="110">
        <v>2022</v>
      </c>
      <c r="I63" s="110" t="s">
        <v>991</v>
      </c>
      <c r="J63" s="110"/>
      <c r="K63" s="543" t="s">
        <v>211</v>
      </c>
      <c r="L63" s="248" t="s">
        <v>0</v>
      </c>
      <c r="N63" s="24"/>
      <c r="O63" s="24"/>
      <c r="P63" s="24"/>
      <c r="Q63" s="24"/>
      <c r="R63" s="24"/>
      <c r="S63" s="24"/>
    </row>
    <row r="64" spans="1:19" s="118" customFormat="1" ht="14.25" customHeight="1">
      <c r="C64" s="67"/>
      <c r="D64" s="67"/>
      <c r="E64" s="67"/>
      <c r="F64" s="67"/>
      <c r="G64" s="67"/>
      <c r="H64" s="67"/>
      <c r="I64" s="67"/>
      <c r="K64" s="269"/>
      <c r="L64" s="67"/>
    </row>
    <row r="65" spans="1:12" s="118" customFormat="1" ht="14.25" customHeight="1">
      <c r="A65" s="35" t="s">
        <v>514</v>
      </c>
      <c r="C65" s="112">
        <v>18.366</v>
      </c>
      <c r="D65" s="112">
        <v>101</v>
      </c>
      <c r="E65" s="112">
        <v>204.6</v>
      </c>
      <c r="F65" s="112">
        <v>321.351</v>
      </c>
      <c r="G65" s="112">
        <v>216.46799999999999</v>
      </c>
      <c r="H65" s="112">
        <v>1376.0039999999999</v>
      </c>
      <c r="I65" s="112">
        <v>1087.8340000000001</v>
      </c>
      <c r="K65" s="544">
        <v>0.10799440808176616</v>
      </c>
      <c r="L65" s="337" t="s">
        <v>515</v>
      </c>
    </row>
    <row r="66" spans="1:12" s="118" customFormat="1" ht="14.25" customHeight="1">
      <c r="A66" s="35" t="s">
        <v>301</v>
      </c>
      <c r="B66" s="66"/>
      <c r="C66" s="440">
        <v>11680.724163781011</v>
      </c>
      <c r="D66" s="112">
        <v>13242.210000000056</v>
      </c>
      <c r="E66" s="112">
        <v>18928.499999999982</v>
      </c>
      <c r="F66" s="112">
        <v>13957.675999999949</v>
      </c>
      <c r="G66" s="112">
        <v>11571.760000000053</v>
      </c>
      <c r="H66" s="112">
        <v>12758.869999999963</v>
      </c>
      <c r="I66" s="112">
        <v>11406.855999999803</v>
      </c>
      <c r="J66" s="235"/>
      <c r="K66" s="544">
        <v>1.1324123550044598</v>
      </c>
      <c r="L66" s="445" t="s">
        <v>302</v>
      </c>
    </row>
    <row r="67" spans="1:12" s="118" customFormat="1" ht="5.25" customHeight="1">
      <c r="A67" s="35"/>
      <c r="B67" s="66"/>
      <c r="C67" s="428"/>
      <c r="D67" s="428"/>
      <c r="E67" s="428"/>
      <c r="F67" s="428"/>
      <c r="G67" s="428"/>
      <c r="H67" s="428"/>
      <c r="I67" s="428"/>
      <c r="K67" s="544"/>
      <c r="L67" s="36"/>
    </row>
    <row r="68" spans="1:12" s="118" customFormat="1" ht="5.25" customHeight="1">
      <c r="A68" s="414"/>
      <c r="B68" s="401"/>
      <c r="C68" s="402"/>
      <c r="D68" s="402"/>
      <c r="E68" s="402"/>
      <c r="F68" s="402"/>
      <c r="G68" s="402"/>
      <c r="H68" s="402"/>
      <c r="I68" s="402"/>
      <c r="J68" s="418"/>
      <c r="K68" s="547"/>
      <c r="L68" s="416"/>
    </row>
    <row r="69" spans="1:12" s="118" customFormat="1" ht="14.25" customHeight="1">
      <c r="A69" s="415" t="s">
        <v>205</v>
      </c>
      <c r="B69" s="404"/>
      <c r="C69" s="538">
        <v>629091</v>
      </c>
      <c r="D69" s="538">
        <v>551045</v>
      </c>
      <c r="E69" s="538">
        <v>873891.50000000012</v>
      </c>
      <c r="F69" s="538">
        <v>591502.16599999997</v>
      </c>
      <c r="G69" s="538">
        <v>687351.78799999994</v>
      </c>
      <c r="H69" s="538">
        <v>751853.49199999997</v>
      </c>
      <c r="I69" s="538">
        <v>1007305.8589999999</v>
      </c>
      <c r="J69" s="419"/>
      <c r="K69" s="548">
        <v>100</v>
      </c>
      <c r="L69" s="417" t="s">
        <v>206</v>
      </c>
    </row>
    <row r="70" spans="1:12" s="118" customFormat="1" ht="14.25" customHeight="1">
      <c r="C70" s="112"/>
      <c r="D70" s="112"/>
      <c r="E70" s="112"/>
      <c r="F70" s="112"/>
      <c r="G70" s="112"/>
      <c r="H70" s="112"/>
      <c r="I70" s="112"/>
      <c r="J70" s="235"/>
      <c r="K70" s="549"/>
    </row>
    <row r="71" spans="1:12" s="118" customFormat="1" ht="14.25" customHeight="1">
      <c r="C71" s="112"/>
      <c r="D71" s="112"/>
      <c r="E71" s="112"/>
      <c r="F71" s="112"/>
      <c r="G71" s="112"/>
      <c r="H71" s="112"/>
      <c r="I71" s="112"/>
      <c r="J71" s="235"/>
      <c r="K71" s="549"/>
    </row>
    <row r="72" spans="1:12" s="118" customFormat="1" ht="14.25" customHeight="1">
      <c r="C72" s="112"/>
      <c r="D72" s="112"/>
      <c r="E72" s="112"/>
      <c r="F72" s="112"/>
      <c r="G72" s="112"/>
      <c r="H72" s="112"/>
      <c r="I72" s="112"/>
      <c r="J72" s="235"/>
      <c r="K72" s="549"/>
    </row>
    <row r="73" spans="1:12" s="118" customFormat="1" ht="14.25" customHeight="1">
      <c r="C73" s="112"/>
      <c r="D73" s="112"/>
      <c r="E73" s="112"/>
      <c r="F73" s="112"/>
      <c r="G73" s="112"/>
      <c r="H73" s="112"/>
      <c r="I73" s="112"/>
      <c r="J73" s="235"/>
      <c r="K73" s="549"/>
    </row>
    <row r="74" spans="1:12" s="118" customFormat="1" ht="14.25" customHeight="1">
      <c r="C74" s="112"/>
      <c r="D74" s="112"/>
      <c r="E74" s="112"/>
      <c r="F74" s="112"/>
      <c r="G74" s="112"/>
      <c r="H74" s="112"/>
      <c r="I74" s="112"/>
      <c r="J74" s="235"/>
      <c r="K74" s="549"/>
    </row>
    <row r="75" spans="1:12" s="118" customFormat="1" ht="14.25" customHeight="1">
      <c r="C75" s="112"/>
      <c r="D75" s="112"/>
      <c r="E75" s="112"/>
      <c r="F75" s="112"/>
      <c r="G75" s="112"/>
      <c r="H75" s="112"/>
      <c r="I75" s="112"/>
      <c r="J75" s="235"/>
      <c r="K75" s="549"/>
    </row>
    <row r="76" spans="1:12" s="118" customFormat="1" ht="14.25" customHeight="1">
      <c r="C76" s="112"/>
      <c r="D76" s="112"/>
      <c r="E76" s="112"/>
      <c r="F76" s="112"/>
      <c r="G76" s="112"/>
      <c r="H76" s="112"/>
      <c r="I76" s="112"/>
      <c r="J76" s="235"/>
      <c r="K76" s="549"/>
    </row>
    <row r="77" spans="1:12" s="118" customFormat="1" ht="14.25" customHeight="1">
      <c r="C77" s="112"/>
      <c r="D77" s="112"/>
      <c r="E77" s="112"/>
      <c r="F77" s="112"/>
      <c r="G77" s="112"/>
      <c r="H77" s="112"/>
      <c r="I77" s="112"/>
      <c r="J77" s="235"/>
      <c r="K77" s="549"/>
    </row>
    <row r="78" spans="1:12" s="118" customFormat="1" ht="14.25" customHeight="1">
      <c r="C78" s="112"/>
      <c r="D78" s="112"/>
      <c r="E78" s="112"/>
      <c r="F78" s="112"/>
      <c r="G78" s="112"/>
      <c r="H78" s="112"/>
      <c r="I78" s="112"/>
      <c r="J78" s="235"/>
      <c r="K78" s="549"/>
    </row>
    <row r="79" spans="1:12" s="118" customFormat="1" ht="14.25" customHeight="1">
      <c r="C79" s="112"/>
      <c r="D79" s="112"/>
      <c r="E79" s="112"/>
      <c r="F79" s="112"/>
      <c r="G79" s="112"/>
      <c r="H79" s="112"/>
      <c r="I79" s="112"/>
      <c r="J79" s="235"/>
      <c r="K79" s="549"/>
    </row>
    <row r="80" spans="1:12" s="118" customFormat="1" ht="14.25" customHeight="1">
      <c r="C80" s="112"/>
      <c r="D80" s="112"/>
      <c r="E80" s="112"/>
      <c r="F80" s="112"/>
      <c r="G80" s="112"/>
      <c r="H80" s="112"/>
      <c r="I80" s="112"/>
      <c r="J80" s="235"/>
      <c r="K80" s="549"/>
    </row>
    <row r="81" spans="3:11" s="118" customFormat="1" ht="14.25" customHeight="1">
      <c r="C81" s="112"/>
      <c r="D81" s="112"/>
      <c r="E81" s="112"/>
      <c r="F81" s="112"/>
      <c r="G81" s="112"/>
      <c r="H81" s="112"/>
      <c r="I81" s="112"/>
      <c r="J81" s="235"/>
      <c r="K81" s="549"/>
    </row>
    <row r="82" spans="3:11" s="118" customFormat="1" ht="14.25" customHeight="1">
      <c r="C82" s="112"/>
      <c r="D82" s="112"/>
      <c r="E82" s="112"/>
      <c r="F82" s="112"/>
      <c r="G82" s="112"/>
      <c r="H82" s="112"/>
      <c r="I82" s="112"/>
      <c r="J82" s="235"/>
      <c r="K82" s="549"/>
    </row>
    <row r="83" spans="3:11" s="118" customFormat="1" ht="14.25" customHeight="1">
      <c r="C83" s="112"/>
      <c r="D83" s="112"/>
      <c r="E83" s="112"/>
      <c r="F83" s="112"/>
      <c r="G83" s="112"/>
      <c r="H83" s="112"/>
      <c r="I83" s="112"/>
      <c r="J83" s="235"/>
      <c r="K83" s="549"/>
    </row>
    <row r="84" spans="3:11" s="118" customFormat="1" ht="14.25" customHeight="1">
      <c r="C84" s="112"/>
      <c r="D84" s="112"/>
      <c r="E84" s="112"/>
      <c r="F84" s="112"/>
      <c r="G84" s="112"/>
      <c r="H84" s="112"/>
      <c r="I84" s="112"/>
      <c r="J84" s="235"/>
      <c r="K84" s="549"/>
    </row>
    <row r="85" spans="3:11" s="118" customFormat="1" ht="14.25" customHeight="1">
      <c r="C85" s="112"/>
      <c r="D85" s="112"/>
      <c r="E85" s="112"/>
      <c r="F85" s="112"/>
      <c r="G85" s="112"/>
      <c r="H85" s="112"/>
      <c r="I85" s="112"/>
      <c r="J85" s="235"/>
      <c r="K85" s="549"/>
    </row>
    <row r="86" spans="3:11" s="118" customFormat="1" ht="14.25" customHeight="1">
      <c r="C86" s="112"/>
      <c r="D86" s="112"/>
      <c r="E86" s="112"/>
      <c r="F86" s="112"/>
      <c r="G86" s="112"/>
      <c r="H86" s="112"/>
      <c r="I86" s="112"/>
      <c r="J86" s="235"/>
      <c r="K86" s="549"/>
    </row>
    <row r="87" spans="3:11" s="118" customFormat="1" ht="14.25" customHeight="1">
      <c r="C87" s="112"/>
      <c r="D87" s="112"/>
      <c r="E87" s="112"/>
      <c r="F87" s="112"/>
      <c r="G87" s="112"/>
      <c r="H87" s="112"/>
      <c r="I87" s="112"/>
      <c r="J87" s="235"/>
      <c r="K87" s="549"/>
    </row>
    <row r="88" spans="3:11" s="118" customFormat="1" ht="14.25" customHeight="1">
      <c r="C88" s="112"/>
      <c r="D88" s="112"/>
      <c r="E88" s="112"/>
      <c r="F88" s="112"/>
      <c r="G88" s="112"/>
      <c r="H88" s="112"/>
      <c r="I88" s="112"/>
      <c r="J88" s="235"/>
      <c r="K88" s="549"/>
    </row>
    <row r="89" spans="3:11" s="118" customFormat="1" ht="14.25" customHeight="1">
      <c r="C89" s="112"/>
      <c r="D89" s="112"/>
      <c r="E89" s="112"/>
      <c r="F89" s="112"/>
      <c r="G89" s="112"/>
      <c r="H89" s="112"/>
      <c r="I89" s="112"/>
      <c r="J89" s="235"/>
      <c r="K89" s="549"/>
    </row>
    <row r="90" spans="3:11" s="118" customFormat="1" ht="14.25" customHeight="1">
      <c r="C90" s="112"/>
      <c r="D90" s="112"/>
      <c r="E90" s="112"/>
      <c r="F90" s="112"/>
      <c r="G90" s="112"/>
      <c r="H90" s="112"/>
      <c r="I90" s="112"/>
      <c r="J90" s="235"/>
      <c r="K90" s="549"/>
    </row>
    <row r="91" spans="3:11" s="118" customFormat="1" ht="14.25" customHeight="1">
      <c r="C91" s="112"/>
      <c r="D91" s="112"/>
      <c r="E91" s="112"/>
      <c r="F91" s="112"/>
      <c r="G91" s="112"/>
      <c r="H91" s="112"/>
      <c r="I91" s="112"/>
      <c r="J91" s="235"/>
      <c r="K91" s="549"/>
    </row>
    <row r="92" spans="3:11" s="118" customFormat="1" ht="14.25" customHeight="1">
      <c r="C92" s="112"/>
      <c r="D92" s="112"/>
      <c r="E92" s="112"/>
      <c r="F92" s="112"/>
      <c r="G92" s="112"/>
      <c r="H92" s="112"/>
      <c r="I92" s="112"/>
      <c r="J92" s="235"/>
      <c r="K92" s="549"/>
    </row>
    <row r="93" spans="3:11" s="118" customFormat="1" ht="14.25" customHeight="1">
      <c r="C93" s="112"/>
      <c r="D93" s="112"/>
      <c r="E93" s="112"/>
      <c r="F93" s="112"/>
      <c r="G93" s="112"/>
      <c r="H93" s="112"/>
      <c r="I93" s="112"/>
      <c r="J93" s="235"/>
      <c r="K93" s="549"/>
    </row>
    <row r="94" spans="3:11" s="118" customFormat="1" ht="14.25" customHeight="1">
      <c r="C94" s="112"/>
      <c r="D94" s="112"/>
      <c r="E94" s="112"/>
      <c r="F94" s="112"/>
      <c r="G94" s="112"/>
      <c r="H94" s="112"/>
      <c r="I94" s="112"/>
      <c r="J94" s="235"/>
      <c r="K94" s="549"/>
    </row>
    <row r="95" spans="3:11" s="118" customFormat="1" ht="14.25" customHeight="1">
      <c r="C95" s="112"/>
      <c r="D95" s="112"/>
      <c r="E95" s="112"/>
      <c r="F95" s="112"/>
      <c r="G95" s="112"/>
      <c r="H95" s="112"/>
      <c r="I95" s="112"/>
      <c r="J95" s="235"/>
      <c r="K95" s="549"/>
    </row>
    <row r="96" spans="3:11" s="118" customFormat="1" ht="14.25" customHeight="1">
      <c r="C96" s="112"/>
      <c r="D96" s="112"/>
      <c r="E96" s="112"/>
      <c r="F96" s="112"/>
      <c r="G96" s="112"/>
      <c r="H96" s="112"/>
      <c r="I96" s="112"/>
      <c r="J96" s="235"/>
      <c r="K96" s="549"/>
    </row>
    <row r="97" spans="1:19" s="118" customFormat="1" ht="14.25" customHeight="1">
      <c r="C97" s="112"/>
      <c r="D97" s="112"/>
      <c r="E97" s="112"/>
      <c r="F97" s="112"/>
      <c r="G97" s="112"/>
      <c r="H97" s="112"/>
      <c r="I97" s="112"/>
      <c r="J97" s="235"/>
      <c r="K97" s="549"/>
    </row>
    <row r="98" spans="1:19" s="118" customFormat="1" ht="14.25" customHeight="1">
      <c r="C98" s="112"/>
      <c r="D98" s="112"/>
      <c r="E98" s="112"/>
      <c r="F98" s="112"/>
      <c r="G98" s="112"/>
      <c r="H98" s="112"/>
      <c r="I98" s="112"/>
      <c r="J98" s="235"/>
      <c r="K98" s="549"/>
    </row>
    <row r="99" spans="1:19" s="118" customFormat="1" ht="14.25" customHeight="1">
      <c r="C99" s="112"/>
      <c r="D99" s="112"/>
      <c r="E99" s="112"/>
      <c r="F99" s="112"/>
      <c r="G99" s="112"/>
      <c r="H99" s="112"/>
      <c r="I99" s="112"/>
      <c r="J99" s="235"/>
      <c r="K99" s="549"/>
    </row>
    <row r="100" spans="1:19" s="118" customFormat="1" ht="14.25" customHeight="1">
      <c r="C100" s="112"/>
      <c r="D100" s="112"/>
      <c r="E100" s="112"/>
      <c r="F100" s="112"/>
      <c r="G100" s="112"/>
      <c r="H100" s="112"/>
      <c r="I100" s="112"/>
      <c r="J100" s="235"/>
      <c r="K100" s="549"/>
    </row>
    <row r="101" spans="1:19" s="118" customFormat="1" ht="14.25" customHeight="1">
      <c r="C101" s="112"/>
      <c r="D101" s="112"/>
      <c r="E101" s="112"/>
      <c r="F101" s="112"/>
      <c r="G101" s="112"/>
      <c r="H101" s="112"/>
      <c r="I101" s="112"/>
      <c r="J101" s="235"/>
      <c r="K101" s="549"/>
    </row>
    <row r="102" spans="1:19" s="118" customFormat="1" ht="14.25" customHeight="1">
      <c r="C102" s="112"/>
      <c r="D102" s="112"/>
      <c r="E102" s="112"/>
      <c r="F102" s="112"/>
      <c r="G102" s="112"/>
      <c r="H102" s="112"/>
      <c r="I102" s="112"/>
      <c r="J102" s="235"/>
      <c r="K102" s="549"/>
    </row>
    <row r="103" spans="1:19" s="118" customFormat="1" ht="18" customHeight="1">
      <c r="C103" s="112"/>
      <c r="D103" s="112"/>
      <c r="E103" s="112"/>
      <c r="F103" s="112"/>
      <c r="G103" s="112"/>
      <c r="H103" s="112"/>
      <c r="I103" s="112"/>
      <c r="J103" s="235"/>
      <c r="K103" s="549"/>
    </row>
    <row r="104" spans="1:19" ht="12" customHeight="1">
      <c r="A104" s="552"/>
      <c r="B104" s="57" t="s">
        <v>611</v>
      </c>
      <c r="K104" s="607"/>
      <c r="L104" s="607"/>
      <c r="N104" s="20"/>
      <c r="O104" s="20"/>
      <c r="P104" s="20"/>
      <c r="Q104" s="20"/>
      <c r="R104" s="20"/>
      <c r="S104" s="20"/>
    </row>
    <row r="105" spans="1:19" ht="12" customHeight="1">
      <c r="A105" s="553"/>
      <c r="B105" s="57" t="s">
        <v>73</v>
      </c>
      <c r="K105" s="550"/>
      <c r="L105" s="22"/>
    </row>
    <row r="106" spans="1:19" ht="12" customHeight="1">
      <c r="A106" s="553"/>
      <c r="B106" s="244" t="s">
        <v>1029</v>
      </c>
    </row>
    <row r="107" spans="1:19" ht="12" customHeight="1">
      <c r="A107" s="553"/>
    </row>
  </sheetData>
  <mergeCells count="13">
    <mergeCell ref="A50:A53"/>
    <mergeCell ref="E50:L50"/>
    <mergeCell ref="A104:A107"/>
    <mergeCell ref="K104:L104"/>
    <mergeCell ref="A56:A57"/>
    <mergeCell ref="A61:B61"/>
    <mergeCell ref="B56:K56"/>
    <mergeCell ref="B57:K57"/>
    <mergeCell ref="A3:A4"/>
    <mergeCell ref="B4:K4"/>
    <mergeCell ref="A8:B8"/>
    <mergeCell ref="A11:B11"/>
    <mergeCell ref="B3:K3"/>
  </mergeCells>
  <hyperlinks>
    <hyperlink ref="L3" location="'Inhoudsopgave Zuivel in cijfers'!A1" display="Terug naar inhoudsopgave" xr:uid="{DB4C59B5-D27F-482C-BDAF-F88CF98EA24D}"/>
    <hyperlink ref="L4" location="'Inhoudsopgave Zuivel in cijfers'!A1" display="Back to table of contents" xr:uid="{D75207D8-4F77-4AC7-975B-C08D492FDD69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45</v>
      </c>
      <c r="B3" s="564" t="s">
        <v>543</v>
      </c>
      <c r="C3" s="586" t="s">
        <v>543</v>
      </c>
      <c r="D3" s="586" t="s">
        <v>543</v>
      </c>
      <c r="E3" s="586"/>
      <c r="F3" s="586"/>
      <c r="G3" s="586"/>
      <c r="H3" s="586"/>
      <c r="I3" s="587"/>
      <c r="J3" s="125" t="s">
        <v>585</v>
      </c>
    </row>
    <row r="4" spans="1:10" ht="18" customHeight="1">
      <c r="A4" s="560"/>
      <c r="B4" s="614" t="s">
        <v>544</v>
      </c>
      <c r="C4" s="576" t="s">
        <v>545</v>
      </c>
      <c r="D4" s="576" t="s">
        <v>545</v>
      </c>
      <c r="E4" s="576"/>
      <c r="F4" s="576"/>
      <c r="G4" s="576"/>
      <c r="H4" s="576"/>
      <c r="I4" s="279"/>
      <c r="J4" s="225" t="s">
        <v>586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4.25" customHeight="1">
      <c r="A8" s="233" t="s">
        <v>917</v>
      </c>
      <c r="J8" s="234" t="s">
        <v>917</v>
      </c>
    </row>
    <row r="9" spans="1:10" ht="9" customHeight="1">
      <c r="A9" s="118"/>
      <c r="B9" s="118"/>
      <c r="C9" s="118"/>
      <c r="D9" s="118"/>
      <c r="E9" s="118"/>
      <c r="F9" s="118"/>
      <c r="G9" s="118"/>
      <c r="H9" s="118"/>
      <c r="I9" s="118"/>
      <c r="J9" s="67"/>
    </row>
    <row r="10" spans="1:10" ht="18.75" customHeight="1">
      <c r="A10" s="34" t="s">
        <v>909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909</v>
      </c>
    </row>
    <row r="11" spans="1:10" s="118" customFormat="1" ht="14.25" customHeight="1">
      <c r="A11" s="66"/>
      <c r="B11" s="66"/>
      <c r="C11" s="67"/>
      <c r="J11" s="67"/>
    </row>
    <row r="12" spans="1:10" s="118" customFormat="1" ht="14.25" customHeight="1">
      <c r="A12" s="258" t="s">
        <v>59</v>
      </c>
      <c r="B12" s="237"/>
      <c r="C12" s="427">
        <v>266588.23800000001</v>
      </c>
      <c r="D12" s="115">
        <v>355236.522</v>
      </c>
      <c r="E12" s="115">
        <v>399452.6</v>
      </c>
      <c r="F12" s="115">
        <v>379648.65899999999</v>
      </c>
      <c r="G12" s="115">
        <v>382284.49699999997</v>
      </c>
      <c r="H12" s="115">
        <v>410562.78100000002</v>
      </c>
      <c r="I12" s="115">
        <v>470169.13099999999</v>
      </c>
      <c r="J12" s="246" t="s">
        <v>58</v>
      </c>
    </row>
    <row r="13" spans="1:10" s="118" customFormat="1" ht="14.25" customHeight="1">
      <c r="A13" s="35" t="s">
        <v>455</v>
      </c>
      <c r="B13" s="66"/>
      <c r="C13" s="432">
        <v>46969.14</v>
      </c>
      <c r="D13" s="112">
        <v>52535.067999999999</v>
      </c>
      <c r="E13" s="112">
        <v>42565.3</v>
      </c>
      <c r="F13" s="112">
        <v>34513.002999999997</v>
      </c>
      <c r="G13" s="112">
        <v>33595.313999999998</v>
      </c>
      <c r="H13" s="112">
        <v>35441.582000000002</v>
      </c>
      <c r="I13" s="112">
        <v>43194.624000000003</v>
      </c>
      <c r="J13" s="36" t="s">
        <v>456</v>
      </c>
    </row>
    <row r="14" spans="1:10" s="118" customFormat="1" ht="14.25" customHeight="1">
      <c r="A14" s="35" t="s">
        <v>457</v>
      </c>
      <c r="B14" s="66"/>
      <c r="C14" s="428">
        <v>17601.850999999999</v>
      </c>
      <c r="D14" s="112">
        <v>12675.249</v>
      </c>
      <c r="E14" s="112">
        <v>13768.3</v>
      </c>
      <c r="F14" s="112">
        <v>11860.367</v>
      </c>
      <c r="G14" s="112">
        <v>10188.078</v>
      </c>
      <c r="H14" s="112">
        <v>11762.937</v>
      </c>
      <c r="I14" s="112">
        <v>15539.409</v>
      </c>
      <c r="J14" s="36" t="s">
        <v>458</v>
      </c>
    </row>
    <row r="15" spans="1:10" s="118" customFormat="1" ht="14.25" customHeight="1">
      <c r="A15" s="35" t="s">
        <v>111</v>
      </c>
      <c r="B15" s="66"/>
      <c r="C15" s="428">
        <v>202017.247</v>
      </c>
      <c r="D15" s="112">
        <v>290026.20500000002</v>
      </c>
      <c r="E15" s="112">
        <v>343119</v>
      </c>
      <c r="F15" s="112">
        <v>333275.28899999993</v>
      </c>
      <c r="G15" s="112">
        <v>338501.10499999998</v>
      </c>
      <c r="H15" s="112">
        <v>363358.26200000005</v>
      </c>
      <c r="I15" s="112">
        <v>411435.098</v>
      </c>
      <c r="J15" s="36" t="s">
        <v>85</v>
      </c>
    </row>
    <row r="16" spans="1:10" s="118" customFormat="1" ht="13.5" customHeight="1">
      <c r="A16" s="35"/>
      <c r="B16" s="66"/>
      <c r="C16" s="433"/>
      <c r="J16" s="36"/>
    </row>
    <row r="17" spans="1:10" s="118" customFormat="1" ht="14.25" customHeight="1">
      <c r="A17" s="258" t="s">
        <v>248</v>
      </c>
      <c r="B17" s="237"/>
      <c r="C17" s="427">
        <v>54441.993999999999</v>
      </c>
      <c r="D17" s="115">
        <v>139266.48300000001</v>
      </c>
      <c r="E17" s="115">
        <v>158397.1</v>
      </c>
      <c r="F17" s="115">
        <v>158685.01199999999</v>
      </c>
      <c r="G17" s="115">
        <v>182366.761</v>
      </c>
      <c r="H17" s="115">
        <v>165324.22</v>
      </c>
      <c r="I17" s="115">
        <v>178084.16500000001</v>
      </c>
      <c r="J17" s="246" t="s">
        <v>459</v>
      </c>
    </row>
    <row r="18" spans="1:10" s="118" customFormat="1" ht="14.25" customHeight="1">
      <c r="A18" s="35" t="s">
        <v>460</v>
      </c>
      <c r="B18" s="66"/>
      <c r="C18" s="428">
        <v>50834.896999999997</v>
      </c>
      <c r="D18" s="112">
        <v>123651.333</v>
      </c>
      <c r="E18" s="112">
        <v>148773</v>
      </c>
      <c r="F18" s="112">
        <v>149996.00599999999</v>
      </c>
      <c r="G18" s="112">
        <v>170633.228</v>
      </c>
      <c r="H18" s="112">
        <v>154745.27499999999</v>
      </c>
      <c r="I18" s="112">
        <v>162133.90900000001</v>
      </c>
      <c r="J18" s="36" t="s">
        <v>461</v>
      </c>
    </row>
    <row r="19" spans="1:10" s="118" customFormat="1" ht="14.25" customHeight="1">
      <c r="A19" s="35" t="s">
        <v>462</v>
      </c>
      <c r="B19" s="66"/>
      <c r="C19" s="428">
        <v>3482.2730000000001</v>
      </c>
      <c r="D19" s="112">
        <v>13982.183999999999</v>
      </c>
      <c r="E19" s="112">
        <v>8435.2999999999993</v>
      </c>
      <c r="F19" s="112">
        <v>7781.4859999999999</v>
      </c>
      <c r="G19" s="112">
        <v>10943.022000000001</v>
      </c>
      <c r="H19" s="112">
        <v>9451.1630000000005</v>
      </c>
      <c r="I19" s="112">
        <v>15292.968000000001</v>
      </c>
      <c r="J19" s="36" t="s">
        <v>463</v>
      </c>
    </row>
    <row r="20" spans="1:10" s="118" customFormat="1" ht="14.25" customHeight="1">
      <c r="A20" s="35" t="s">
        <v>464</v>
      </c>
      <c r="B20" s="66"/>
      <c r="C20" s="428">
        <v>124.824</v>
      </c>
      <c r="D20" s="112">
        <v>1632.9659999999999</v>
      </c>
      <c r="E20" s="112">
        <v>1188.8</v>
      </c>
      <c r="F20" s="112">
        <v>907.52</v>
      </c>
      <c r="G20" s="112">
        <v>790.51099999999997</v>
      </c>
      <c r="H20" s="112">
        <v>1127.7819999999999</v>
      </c>
      <c r="I20" s="112">
        <v>657.28800000000001</v>
      </c>
      <c r="J20" s="36" t="s">
        <v>465</v>
      </c>
    </row>
    <row r="21" spans="1:10" s="118" customFormat="1" ht="13.5" customHeight="1">
      <c r="A21" s="35"/>
      <c r="B21" s="66"/>
      <c r="C21" s="433"/>
      <c r="J21" s="36"/>
    </row>
    <row r="22" spans="1:10" s="118" customFormat="1" ht="14.25" customHeight="1">
      <c r="A22" s="258" t="s">
        <v>466</v>
      </c>
      <c r="B22" s="237"/>
      <c r="C22" s="427">
        <v>123552.914</v>
      </c>
      <c r="D22" s="115">
        <v>195321.85500000001</v>
      </c>
      <c r="E22" s="115">
        <v>158363.79999999999</v>
      </c>
      <c r="F22" s="115">
        <v>177728.03200000001</v>
      </c>
      <c r="G22" s="115">
        <v>197124.38900000002</v>
      </c>
      <c r="H22" s="115">
        <v>197119.473</v>
      </c>
      <c r="I22" s="115">
        <v>192141.97499999998</v>
      </c>
      <c r="J22" s="246" t="s">
        <v>467</v>
      </c>
    </row>
    <row r="23" spans="1:10" s="118" customFormat="1" ht="14.25" customHeight="1">
      <c r="A23" s="35" t="s">
        <v>468</v>
      </c>
      <c r="B23" s="66"/>
      <c r="C23" s="428">
        <v>112782.71</v>
      </c>
      <c r="D23" s="112">
        <v>108703.928</v>
      </c>
      <c r="E23" s="112">
        <v>130014.8</v>
      </c>
      <c r="F23" s="112">
        <v>152015.95000000001</v>
      </c>
      <c r="G23" s="112">
        <v>165387.48000000001</v>
      </c>
      <c r="H23" s="112">
        <v>159222.622</v>
      </c>
      <c r="I23" s="112">
        <v>155844.87299999999</v>
      </c>
      <c r="J23" s="36" t="s">
        <v>469</v>
      </c>
    </row>
    <row r="24" spans="1:10" s="118" customFormat="1" ht="14.25" customHeight="1">
      <c r="A24" s="35" t="s">
        <v>470</v>
      </c>
      <c r="B24" s="66"/>
      <c r="C24" s="428">
        <v>10770.204</v>
      </c>
      <c r="D24" s="112">
        <v>86617.926999999996</v>
      </c>
      <c r="E24" s="112">
        <v>28349</v>
      </c>
      <c r="F24" s="112">
        <v>25712.081999999999</v>
      </c>
      <c r="G24" s="112">
        <v>31736.909</v>
      </c>
      <c r="H24" s="112">
        <v>37896.851000000002</v>
      </c>
      <c r="I24" s="112">
        <v>36297.101999999999</v>
      </c>
      <c r="J24" s="36" t="s">
        <v>471</v>
      </c>
    </row>
    <row r="25" spans="1:10" s="118" customFormat="1" ht="13.5" customHeight="1">
      <c r="A25" s="35"/>
      <c r="B25" s="66"/>
      <c r="C25" s="433"/>
      <c r="J25" s="36"/>
    </row>
    <row r="26" spans="1:10" s="118" customFormat="1" ht="14.25" customHeight="1">
      <c r="A26" s="258" t="s">
        <v>472</v>
      </c>
      <c r="B26" s="237"/>
      <c r="C26" s="427">
        <v>207019.924</v>
      </c>
      <c r="D26" s="115">
        <v>205627.76199999999</v>
      </c>
      <c r="E26" s="115">
        <v>216829.3</v>
      </c>
      <c r="F26" s="115">
        <v>220406.56399999998</v>
      </c>
      <c r="G26" s="115">
        <v>232706.54300000001</v>
      </c>
      <c r="H26" s="115">
        <v>226514.33200000002</v>
      </c>
      <c r="I26" s="115">
        <v>227291.87</v>
      </c>
      <c r="J26" s="246" t="s">
        <v>473</v>
      </c>
    </row>
    <row r="27" spans="1:10" s="118" customFormat="1" ht="14.25" customHeight="1">
      <c r="A27" s="35" t="s">
        <v>474</v>
      </c>
      <c r="B27" s="66"/>
      <c r="C27" s="428">
        <v>58470.167999999998</v>
      </c>
      <c r="D27" s="112">
        <v>63866.8</v>
      </c>
      <c r="E27" s="112">
        <v>61489.7</v>
      </c>
      <c r="F27" s="112">
        <v>49536.294000000002</v>
      </c>
      <c r="G27" s="112">
        <v>43202.896999999997</v>
      </c>
      <c r="H27" s="112">
        <v>44577.779000000002</v>
      </c>
      <c r="I27" s="112">
        <v>38774.673999999999</v>
      </c>
      <c r="J27" s="36" t="s">
        <v>475</v>
      </c>
    </row>
    <row r="28" spans="1:10" s="118" customFormat="1" ht="14.25" customHeight="1">
      <c r="A28" s="35" t="s">
        <v>476</v>
      </c>
      <c r="B28" s="66"/>
      <c r="C28" s="428">
        <v>148549.75700000001</v>
      </c>
      <c r="D28" s="112">
        <v>141760.962</v>
      </c>
      <c r="E28" s="112">
        <v>155339.6</v>
      </c>
      <c r="F28" s="112">
        <v>170870.27</v>
      </c>
      <c r="G28" s="112">
        <v>189503.64600000001</v>
      </c>
      <c r="H28" s="112">
        <v>181936.55300000001</v>
      </c>
      <c r="I28" s="112">
        <v>188517.196</v>
      </c>
      <c r="J28" s="36" t="s">
        <v>477</v>
      </c>
    </row>
    <row r="29" spans="1:10" s="118" customFormat="1" ht="13.5" customHeight="1">
      <c r="A29" s="35"/>
      <c r="B29" s="66"/>
      <c r="C29" s="433"/>
      <c r="J29" s="36"/>
    </row>
    <row r="30" spans="1:10" s="118" customFormat="1" ht="14.25" customHeight="1">
      <c r="A30" s="258" t="s">
        <v>478</v>
      </c>
      <c r="B30" s="237"/>
      <c r="C30" s="427">
        <v>576945</v>
      </c>
      <c r="D30" s="115">
        <v>611296</v>
      </c>
      <c r="E30" s="115">
        <v>958129.00000000012</v>
      </c>
      <c r="F30" s="115">
        <v>818993.73300000001</v>
      </c>
      <c r="G30" s="115">
        <v>988852.70200000005</v>
      </c>
      <c r="H30" s="115">
        <v>1255064.9950000001</v>
      </c>
      <c r="I30" s="115">
        <v>1060184.939</v>
      </c>
      <c r="J30" s="246" t="s">
        <v>479</v>
      </c>
    </row>
    <row r="31" spans="1:10" s="118" customFormat="1" ht="14.25" customHeight="1">
      <c r="A31" s="35" t="s">
        <v>480</v>
      </c>
      <c r="B31" s="66"/>
      <c r="C31" s="428">
        <v>517352</v>
      </c>
      <c r="D31" s="112">
        <v>559898</v>
      </c>
      <c r="E31" s="112">
        <v>863988.60000000009</v>
      </c>
      <c r="F31" s="112">
        <v>747287.18700000003</v>
      </c>
      <c r="G31" s="112">
        <v>866902.28200000001</v>
      </c>
      <c r="H31" s="112">
        <v>1120632.317</v>
      </c>
      <c r="I31" s="112">
        <v>939641.67299999995</v>
      </c>
      <c r="J31" s="36" t="s">
        <v>481</v>
      </c>
    </row>
    <row r="32" spans="1:10" s="118" customFormat="1" ht="14.25" customHeight="1">
      <c r="A32" s="35" t="s">
        <v>110</v>
      </c>
      <c r="B32" s="66"/>
      <c r="C32" s="428">
        <v>59593</v>
      </c>
      <c r="D32" s="112">
        <v>51398</v>
      </c>
      <c r="E32" s="112">
        <v>94140.4</v>
      </c>
      <c r="F32" s="112">
        <v>71706.546000000002</v>
      </c>
      <c r="G32" s="112">
        <v>121950.42</v>
      </c>
      <c r="H32" s="112">
        <v>134432.67800000001</v>
      </c>
      <c r="I32" s="112">
        <v>120543.266</v>
      </c>
      <c r="J32" s="36" t="s">
        <v>84</v>
      </c>
    </row>
    <row r="33" spans="1:11" s="118" customFormat="1" ht="14.25" customHeight="1">
      <c r="C33" s="112"/>
      <c r="D33" s="112"/>
      <c r="E33" s="112"/>
      <c r="F33" s="112"/>
      <c r="G33" s="112"/>
      <c r="H33" s="112"/>
      <c r="I33" s="112"/>
      <c r="J33" s="67"/>
    </row>
    <row r="34" spans="1:11" s="20" customFormat="1" ht="12" customHeight="1">
      <c r="A34" s="552" t="s">
        <v>1</v>
      </c>
      <c r="B34" s="74" t="s">
        <v>2</v>
      </c>
      <c r="J34" s="56" t="s">
        <v>3</v>
      </c>
      <c r="K34" s="179"/>
    </row>
    <row r="35" spans="1:11" s="20" customFormat="1" ht="12" customHeight="1">
      <c r="A35" s="553"/>
      <c r="B35" s="57" t="s">
        <v>617</v>
      </c>
      <c r="J35" s="22"/>
      <c r="K35" s="179"/>
    </row>
    <row r="36" spans="1:11" s="20" customFormat="1" ht="12" customHeight="1">
      <c r="A36" s="553"/>
      <c r="B36" s="57" t="s">
        <v>73</v>
      </c>
      <c r="J36" s="23"/>
      <c r="K36" s="69"/>
    </row>
    <row r="37" spans="1:11" s="20" customFormat="1" ht="12" customHeight="1">
      <c r="A37" s="553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609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988</v>
      </c>
    </row>
    <row r="40" spans="1:11" ht="18" customHeight="1">
      <c r="A40" s="559">
        <v>45</v>
      </c>
      <c r="B40" s="564" t="s">
        <v>543</v>
      </c>
      <c r="C40" s="586" t="s">
        <v>543</v>
      </c>
      <c r="D40" s="586" t="s">
        <v>543</v>
      </c>
      <c r="E40" s="586"/>
      <c r="F40" s="586"/>
      <c r="G40" s="586"/>
      <c r="H40" s="586"/>
      <c r="I40" s="587"/>
      <c r="J40" s="296" t="s">
        <v>12</v>
      </c>
    </row>
    <row r="41" spans="1:11" ht="18" customHeight="1">
      <c r="A41" s="560"/>
      <c r="B41" s="614" t="s">
        <v>544</v>
      </c>
      <c r="C41" s="576" t="s">
        <v>545</v>
      </c>
      <c r="D41" s="576" t="s">
        <v>545</v>
      </c>
      <c r="E41" s="576"/>
      <c r="F41" s="576"/>
      <c r="G41" s="576"/>
      <c r="H41" s="576"/>
      <c r="I41" s="279"/>
      <c r="J41" s="429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s="118" customFormat="1" ht="14.25" customHeight="1">
      <c r="A45" s="233" t="s">
        <v>917</v>
      </c>
      <c r="B45" s="2"/>
      <c r="C45" s="2"/>
      <c r="D45" s="2"/>
      <c r="E45" s="2"/>
      <c r="F45" s="2"/>
      <c r="G45" s="2"/>
      <c r="H45" s="2"/>
      <c r="I45" s="2"/>
      <c r="J45" s="234" t="s">
        <v>917</v>
      </c>
    </row>
    <row r="46" spans="1:11" s="118" customFormat="1" ht="9" customHeight="1">
      <c r="J46" s="67"/>
    </row>
    <row r="47" spans="1:11" s="118" customFormat="1" ht="18.75" customHeight="1">
      <c r="A47" s="34" t="s">
        <v>909</v>
      </c>
      <c r="B47" s="2"/>
      <c r="C47" s="110">
        <v>2010</v>
      </c>
      <c r="D47" s="110">
        <v>2015</v>
      </c>
      <c r="E47" s="110">
        <v>2019</v>
      </c>
      <c r="F47" s="110">
        <v>2020</v>
      </c>
      <c r="G47" s="110">
        <v>2021</v>
      </c>
      <c r="H47" s="110">
        <v>2022</v>
      </c>
      <c r="I47" s="110" t="s">
        <v>991</v>
      </c>
      <c r="J47" s="248" t="s">
        <v>909</v>
      </c>
    </row>
    <row r="48" spans="1:11" s="118" customFormat="1" ht="14.25" customHeight="1">
      <c r="C48" s="67"/>
      <c r="J48" s="67"/>
    </row>
    <row r="49" spans="1:10" s="118" customFormat="1" ht="14.25" customHeight="1">
      <c r="A49" s="258" t="s">
        <v>484</v>
      </c>
      <c r="B49" s="237"/>
      <c r="C49" s="115"/>
      <c r="J49" s="246" t="s">
        <v>336</v>
      </c>
    </row>
    <row r="50" spans="1:10" s="118" customFormat="1" ht="14.25" customHeight="1">
      <c r="A50" s="35" t="s">
        <v>485</v>
      </c>
      <c r="B50" s="66"/>
      <c r="C50" s="428">
        <v>621499.56599999999</v>
      </c>
      <c r="D50" s="387">
        <v>573037.53099999996</v>
      </c>
      <c r="E50" s="387">
        <v>525176.30000000005</v>
      </c>
      <c r="F50" s="387">
        <v>533773.86899999995</v>
      </c>
      <c r="G50" s="387">
        <v>519784.50199999998</v>
      </c>
      <c r="H50" s="387">
        <v>728911.90500000003</v>
      </c>
      <c r="I50" s="387">
        <v>674112.71299999999</v>
      </c>
      <c r="J50" s="36" t="s">
        <v>486</v>
      </c>
    </row>
    <row r="51" spans="1:10" s="118" customFormat="1" ht="14.25" customHeight="1">
      <c r="A51" s="35" t="s">
        <v>489</v>
      </c>
      <c r="B51" s="66"/>
      <c r="C51" s="428">
        <v>210926.777</v>
      </c>
      <c r="D51" s="387">
        <v>160514.78599999999</v>
      </c>
      <c r="E51" s="387">
        <v>209447.3</v>
      </c>
      <c r="F51" s="387">
        <v>212666.785</v>
      </c>
      <c r="G51" s="387">
        <v>206543.74299999999</v>
      </c>
      <c r="H51" s="387">
        <v>213420.18100000001</v>
      </c>
      <c r="I51" s="387">
        <v>200866.92300000001</v>
      </c>
      <c r="J51" s="36" t="s">
        <v>490</v>
      </c>
    </row>
    <row r="52" spans="1:10" s="118" customFormat="1" ht="14.25" customHeight="1">
      <c r="A52" s="35" t="s">
        <v>487</v>
      </c>
      <c r="B52" s="66"/>
      <c r="C52" s="428">
        <v>55585.031999999999</v>
      </c>
      <c r="D52" s="387">
        <v>68374.846000000005</v>
      </c>
      <c r="E52" s="387">
        <v>89381.7</v>
      </c>
      <c r="F52" s="387">
        <v>92263.29</v>
      </c>
      <c r="G52" s="387">
        <v>114868.876</v>
      </c>
      <c r="H52" s="387">
        <v>119554.924</v>
      </c>
      <c r="I52" s="387">
        <v>69611.682000000001</v>
      </c>
      <c r="J52" s="36" t="s">
        <v>488</v>
      </c>
    </row>
    <row r="53" spans="1:10" s="118" customFormat="1" ht="14.25" customHeight="1">
      <c r="A53" s="252"/>
      <c r="B53" s="252"/>
      <c r="C53" s="238"/>
      <c r="D53" s="238"/>
      <c r="E53" s="238"/>
      <c r="F53" s="238"/>
      <c r="G53" s="238"/>
      <c r="H53" s="238"/>
      <c r="I53" s="238"/>
      <c r="J53" s="238"/>
    </row>
    <row r="54" spans="1:10" s="118" customFormat="1" ht="14.25" customHeight="1">
      <c r="A54" s="252"/>
      <c r="B54" s="252"/>
      <c r="C54" s="115"/>
      <c r="D54" s="115"/>
      <c r="E54" s="115"/>
      <c r="F54" s="115"/>
      <c r="G54" s="115"/>
      <c r="H54" s="115"/>
      <c r="I54" s="115"/>
      <c r="J54" s="238"/>
    </row>
    <row r="55" spans="1:10" s="118" customFormat="1" ht="14.25" customHeight="1">
      <c r="C55" s="67"/>
      <c r="D55" s="67"/>
      <c r="E55" s="67"/>
      <c r="F55" s="67"/>
      <c r="G55" s="67"/>
      <c r="H55" s="67"/>
      <c r="I55" s="67"/>
      <c r="J55" s="67"/>
    </row>
    <row r="56" spans="1:10" s="118" customFormat="1" ht="14.25" customHeight="1">
      <c r="A56" s="252"/>
      <c r="B56" s="252"/>
      <c r="C56" s="238"/>
      <c r="D56" s="238"/>
      <c r="E56" s="238"/>
      <c r="F56" s="238"/>
      <c r="G56" s="238"/>
      <c r="H56" s="238"/>
      <c r="I56" s="238"/>
      <c r="J56" s="238"/>
    </row>
    <row r="57" spans="1:10" s="118" customFormat="1" ht="14.25" customHeight="1">
      <c r="A57" s="252"/>
      <c r="B57" s="252"/>
      <c r="C57" s="115"/>
      <c r="D57" s="115"/>
      <c r="E57" s="115"/>
      <c r="F57" s="115"/>
      <c r="G57" s="115"/>
      <c r="H57" s="115"/>
      <c r="I57" s="115"/>
      <c r="J57" s="238"/>
    </row>
    <row r="58" spans="1:10" s="118" customFormat="1" ht="14.25" customHeight="1">
      <c r="C58" s="112"/>
      <c r="D58" s="112"/>
      <c r="E58" s="112"/>
      <c r="F58" s="112"/>
      <c r="G58" s="112"/>
      <c r="H58" s="112"/>
      <c r="I58" s="112"/>
    </row>
    <row r="59" spans="1:10" s="118" customFormat="1" ht="14.25" customHeight="1">
      <c r="C59" s="112"/>
      <c r="D59" s="112"/>
      <c r="E59" s="112"/>
      <c r="F59" s="112"/>
      <c r="G59" s="112"/>
      <c r="H59" s="112"/>
      <c r="I59" s="112"/>
    </row>
    <row r="60" spans="1:10" s="118" customFormat="1" ht="14.25" customHeight="1">
      <c r="C60" s="112"/>
      <c r="D60" s="112"/>
      <c r="E60" s="112"/>
      <c r="F60" s="112"/>
      <c r="G60" s="112"/>
      <c r="H60" s="112"/>
      <c r="I60" s="112"/>
    </row>
    <row r="61" spans="1:10" s="118" customFormat="1" ht="14.25" customHeight="1">
      <c r="C61" s="112"/>
      <c r="D61" s="112"/>
      <c r="E61" s="112"/>
      <c r="F61" s="112"/>
      <c r="G61" s="112"/>
      <c r="H61" s="112"/>
      <c r="I61" s="112"/>
    </row>
    <row r="62" spans="1:10" s="118" customFormat="1" ht="14.25" customHeight="1">
      <c r="C62" s="112"/>
      <c r="D62" s="112"/>
      <c r="E62" s="112"/>
      <c r="F62" s="112"/>
      <c r="G62" s="112"/>
      <c r="H62" s="112"/>
      <c r="I62" s="112"/>
    </row>
    <row r="63" spans="1:10" s="118" customFormat="1" ht="14.25" customHeight="1">
      <c r="C63" s="112"/>
      <c r="D63" s="112"/>
      <c r="E63" s="112"/>
      <c r="F63" s="112"/>
      <c r="G63" s="112"/>
      <c r="H63" s="112"/>
      <c r="I63" s="112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 customHeight="1">
      <c r="C70" s="112"/>
      <c r="D70" s="112"/>
      <c r="E70" s="112"/>
      <c r="F70" s="112"/>
      <c r="G70" s="112"/>
      <c r="H70" s="112"/>
      <c r="I70" s="112"/>
    </row>
    <row r="71" spans="1:10" s="20" customFormat="1" ht="12" customHeight="1">
      <c r="A71" s="4"/>
      <c r="B71" s="57" t="s">
        <v>617</v>
      </c>
      <c r="E71" s="22"/>
      <c r="F71" s="22"/>
      <c r="G71" s="22"/>
      <c r="H71" s="22"/>
      <c r="I71" s="22"/>
      <c r="J71" s="19"/>
    </row>
    <row r="72" spans="1:10" s="20" customFormat="1" ht="12" customHeight="1">
      <c r="A72" s="4"/>
      <c r="B72" s="57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4"/>
      <c r="J73" s="69"/>
    </row>
    <row r="74" spans="1:10" s="20" customFormat="1" ht="12" customHeight="1">
      <c r="A74" s="4"/>
      <c r="J74" s="69"/>
    </row>
  </sheetData>
  <mergeCells count="7">
    <mergeCell ref="A3:A4"/>
    <mergeCell ref="B4:H4"/>
    <mergeCell ref="A40:A41"/>
    <mergeCell ref="B41:H41"/>
    <mergeCell ref="A34:A37"/>
    <mergeCell ref="B3:I3"/>
    <mergeCell ref="B40:I40"/>
  </mergeCells>
  <hyperlinks>
    <hyperlink ref="J3" location="'Inhoudsopgave Zuivel in cijfers'!A1" display="Terug naar inhoudsopgave" xr:uid="{5F614812-96FC-49A0-9549-0CFE03C89067}"/>
    <hyperlink ref="J4" location="'Inhoudsopgave Zuivel in cijfers'!A1" display="Back to table of contents" xr:uid="{0825A663-D64F-4F42-AC43-3637DD557DE1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BBD25B"/>
  </sheetPr>
  <dimension ref="A1:K7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36.5" style="2" customWidth="1"/>
    <col min="3" max="9" width="15.75" style="2" customWidth="1"/>
    <col min="10" max="10" width="45" style="7" customWidth="1"/>
    <col min="11" max="11" width="12.25" style="2" bestFit="1" customWidth="1"/>
    <col min="12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46</v>
      </c>
      <c r="B3" s="564" t="s">
        <v>546</v>
      </c>
      <c r="C3" s="586" t="s">
        <v>546</v>
      </c>
      <c r="D3" s="586" t="s">
        <v>546</v>
      </c>
      <c r="E3" s="586"/>
      <c r="F3" s="586"/>
      <c r="G3" s="586"/>
      <c r="H3" s="586"/>
      <c r="I3" s="526"/>
      <c r="J3" s="125" t="s">
        <v>585</v>
      </c>
    </row>
    <row r="4" spans="1:10" ht="18" customHeight="1">
      <c r="A4" s="560"/>
      <c r="B4" s="614" t="s">
        <v>547</v>
      </c>
      <c r="C4" s="576" t="s">
        <v>247</v>
      </c>
      <c r="D4" s="576" t="s">
        <v>247</v>
      </c>
      <c r="E4" s="576"/>
      <c r="F4" s="576"/>
      <c r="G4" s="576"/>
      <c r="H4" s="576"/>
      <c r="I4" s="279"/>
      <c r="J4" s="225" t="s">
        <v>586</v>
      </c>
    </row>
    <row r="5" spans="1:10" s="118" customFormat="1" ht="14.25" customHeight="1">
      <c r="J5" s="67"/>
    </row>
    <row r="6" spans="1:10" s="118" customFormat="1" ht="14.25" customHeight="1">
      <c r="J6" s="67"/>
    </row>
    <row r="7" spans="1:10" s="118" customFormat="1" ht="14.25" customHeight="1">
      <c r="J7" s="67"/>
    </row>
    <row r="8" spans="1:10" ht="14.25" customHeight="1">
      <c r="A8" s="233" t="s">
        <v>917</v>
      </c>
      <c r="J8" s="234" t="s">
        <v>917</v>
      </c>
    </row>
    <row r="9" spans="1:10" s="118" customFormat="1" ht="9" customHeight="1">
      <c r="J9" s="67"/>
    </row>
    <row r="10" spans="1:10" ht="18.75" customHeight="1">
      <c r="A10" s="34" t="s">
        <v>918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918</v>
      </c>
    </row>
    <row r="11" spans="1:10" s="118" customFormat="1" ht="14.25" customHeight="1">
      <c r="A11" s="578"/>
      <c r="B11" s="578"/>
      <c r="C11" s="67"/>
      <c r="J11" s="67"/>
    </row>
    <row r="12" spans="1:10" s="118" customFormat="1" ht="14.25" customHeight="1">
      <c r="A12" s="577" t="s">
        <v>59</v>
      </c>
      <c r="B12" s="577"/>
      <c r="C12" s="115">
        <v>792799</v>
      </c>
      <c r="D12" s="113">
        <v>1110601</v>
      </c>
      <c r="E12" s="113">
        <v>1312147.25</v>
      </c>
      <c r="F12" s="113">
        <v>1230537.6629999999</v>
      </c>
      <c r="G12" s="113">
        <v>1286515.121</v>
      </c>
      <c r="H12" s="113">
        <v>1741231.825</v>
      </c>
      <c r="I12" s="113">
        <v>1907287.9269999999</v>
      </c>
      <c r="J12" s="246" t="s">
        <v>58</v>
      </c>
    </row>
    <row r="13" spans="1:10" s="118" customFormat="1" ht="14.25" customHeight="1">
      <c r="A13" s="558" t="s">
        <v>455</v>
      </c>
      <c r="B13" s="558"/>
      <c r="C13" s="112">
        <v>136807</v>
      </c>
      <c r="D13" s="235">
        <v>134469</v>
      </c>
      <c r="E13" s="235">
        <v>151676.49</v>
      </c>
      <c r="F13" s="235">
        <v>133897.18799999999</v>
      </c>
      <c r="G13" s="235">
        <v>128479.27899999999</v>
      </c>
      <c r="H13" s="235">
        <v>178525.56099999999</v>
      </c>
      <c r="I13" s="235">
        <v>179469.927</v>
      </c>
      <c r="J13" s="36" t="s">
        <v>456</v>
      </c>
    </row>
    <row r="14" spans="1:10" s="118" customFormat="1" ht="14.25" customHeight="1">
      <c r="A14" s="558" t="s">
        <v>457</v>
      </c>
      <c r="B14" s="558"/>
      <c r="C14" s="112">
        <v>51959</v>
      </c>
      <c r="D14" s="235">
        <v>31262</v>
      </c>
      <c r="E14" s="235">
        <v>40408.519999999997</v>
      </c>
      <c r="F14" s="235">
        <v>35067.292000000001</v>
      </c>
      <c r="G14" s="235">
        <v>32391.819</v>
      </c>
      <c r="H14" s="235">
        <v>54518.841999999997</v>
      </c>
      <c r="I14" s="235">
        <v>53695.258999999998</v>
      </c>
      <c r="J14" s="36" t="s">
        <v>458</v>
      </c>
    </row>
    <row r="15" spans="1:10" s="118" customFormat="1" ht="14.25" customHeight="1">
      <c r="A15" s="558" t="s">
        <v>111</v>
      </c>
      <c r="B15" s="558"/>
      <c r="C15" s="112">
        <v>604033</v>
      </c>
      <c r="D15" s="235">
        <v>944870</v>
      </c>
      <c r="E15" s="235">
        <v>1120062.24</v>
      </c>
      <c r="F15" s="235">
        <v>1061573.183</v>
      </c>
      <c r="G15" s="235">
        <v>1125644.023</v>
      </c>
      <c r="H15" s="235">
        <v>1508187.422</v>
      </c>
      <c r="I15" s="235">
        <v>1674122.7409999999</v>
      </c>
      <c r="J15" s="36" t="s">
        <v>85</v>
      </c>
    </row>
    <row r="16" spans="1:10" s="118" customFormat="1" ht="13.5" customHeight="1">
      <c r="A16" s="558"/>
      <c r="B16" s="558"/>
      <c r="C16" s="67"/>
      <c r="J16" s="36"/>
    </row>
    <row r="17" spans="1:10" s="118" customFormat="1" ht="14.25" customHeight="1">
      <c r="A17" s="577" t="s">
        <v>248</v>
      </c>
      <c r="B17" s="577"/>
      <c r="C17" s="115">
        <v>180986</v>
      </c>
      <c r="D17" s="113">
        <v>407138</v>
      </c>
      <c r="E17" s="113">
        <v>617191.67000000004</v>
      </c>
      <c r="F17" s="113">
        <v>534557.37200000009</v>
      </c>
      <c r="G17" s="113">
        <v>656685.90300000005</v>
      </c>
      <c r="H17" s="113">
        <v>873654.95199999993</v>
      </c>
      <c r="I17" s="113">
        <v>783625.95899999992</v>
      </c>
      <c r="J17" s="246" t="s">
        <v>459</v>
      </c>
    </row>
    <row r="18" spans="1:10" s="118" customFormat="1" ht="14.25" customHeight="1">
      <c r="A18" s="558" t="s">
        <v>460</v>
      </c>
      <c r="B18" s="558"/>
      <c r="C18" s="112">
        <v>167073</v>
      </c>
      <c r="D18" s="235">
        <v>366978</v>
      </c>
      <c r="E18" s="235">
        <v>573393.72</v>
      </c>
      <c r="F18" s="235">
        <v>498263.60600000003</v>
      </c>
      <c r="G18" s="235">
        <v>605880.66500000004</v>
      </c>
      <c r="H18" s="235">
        <v>803693.2</v>
      </c>
      <c r="I18" s="235">
        <v>693598.63399999996</v>
      </c>
      <c r="J18" s="36" t="s">
        <v>461</v>
      </c>
    </row>
    <row r="19" spans="1:10" s="118" customFormat="1" ht="14.25" customHeight="1">
      <c r="A19" s="558" t="s">
        <v>462</v>
      </c>
      <c r="B19" s="558"/>
      <c r="C19" s="112">
        <v>13369</v>
      </c>
      <c r="D19" s="235">
        <v>36938</v>
      </c>
      <c r="E19" s="235">
        <v>39117.49</v>
      </c>
      <c r="F19" s="235">
        <v>32778.726000000002</v>
      </c>
      <c r="G19" s="235">
        <v>47937.034</v>
      </c>
      <c r="H19" s="235">
        <v>65031.648999999998</v>
      </c>
      <c r="I19" s="235">
        <v>87592.894</v>
      </c>
      <c r="J19" s="36" t="s">
        <v>463</v>
      </c>
    </row>
    <row r="20" spans="1:10" s="118" customFormat="1" ht="14.25" customHeight="1">
      <c r="A20" s="558" t="s">
        <v>464</v>
      </c>
      <c r="B20" s="558"/>
      <c r="C20" s="112">
        <v>544</v>
      </c>
      <c r="D20" s="235">
        <v>3222</v>
      </c>
      <c r="E20" s="235">
        <v>4680.46</v>
      </c>
      <c r="F20" s="235">
        <v>3515.04</v>
      </c>
      <c r="G20" s="235">
        <v>2868.2040000000002</v>
      </c>
      <c r="H20" s="235">
        <v>4930.1030000000001</v>
      </c>
      <c r="I20" s="235">
        <v>2434.431</v>
      </c>
      <c r="J20" s="36" t="s">
        <v>465</v>
      </c>
    </row>
    <row r="21" spans="1:10" s="118" customFormat="1" ht="13.5" customHeight="1">
      <c r="A21" s="558"/>
      <c r="B21" s="558"/>
      <c r="C21" s="67"/>
      <c r="J21" s="36"/>
    </row>
    <row r="22" spans="1:10" s="118" customFormat="1" ht="14.25" customHeight="1">
      <c r="A22" s="577" t="s">
        <v>466</v>
      </c>
      <c r="B22" s="577"/>
      <c r="C22" s="115">
        <v>115806</v>
      </c>
      <c r="D22" s="113">
        <v>181023</v>
      </c>
      <c r="E22" s="113">
        <v>141083.87</v>
      </c>
      <c r="F22" s="113">
        <v>155928.68300000002</v>
      </c>
      <c r="G22" s="113">
        <v>181505.55499999999</v>
      </c>
      <c r="H22" s="113">
        <v>245471.00900000002</v>
      </c>
      <c r="I22" s="113">
        <v>196983.11500000002</v>
      </c>
      <c r="J22" s="246" t="s">
        <v>467</v>
      </c>
    </row>
    <row r="23" spans="1:10" s="118" customFormat="1" ht="14.25" customHeight="1">
      <c r="A23" s="558" t="s">
        <v>468</v>
      </c>
      <c r="B23" s="558"/>
      <c r="C23" s="112">
        <v>99898</v>
      </c>
      <c r="D23" s="235">
        <v>109830</v>
      </c>
      <c r="E23" s="235">
        <v>91828.41</v>
      </c>
      <c r="F23" s="235">
        <v>114718.842</v>
      </c>
      <c r="G23" s="235">
        <v>134224.34299999999</v>
      </c>
      <c r="H23" s="235">
        <v>174448.084</v>
      </c>
      <c r="I23" s="235">
        <v>132452.44200000001</v>
      </c>
      <c r="J23" s="36" t="s">
        <v>469</v>
      </c>
    </row>
    <row r="24" spans="1:10" s="118" customFormat="1" ht="14.25" customHeight="1">
      <c r="A24" s="558" t="s">
        <v>470</v>
      </c>
      <c r="B24" s="558"/>
      <c r="C24" s="112">
        <v>15908</v>
      </c>
      <c r="D24" s="235">
        <v>71193</v>
      </c>
      <c r="E24" s="235">
        <v>49255.46</v>
      </c>
      <c r="F24" s="235">
        <v>41209.841</v>
      </c>
      <c r="G24" s="235">
        <v>47281.212</v>
      </c>
      <c r="H24" s="235">
        <v>71022.925000000003</v>
      </c>
      <c r="I24" s="235">
        <v>64530.673000000003</v>
      </c>
      <c r="J24" s="36" t="s">
        <v>471</v>
      </c>
    </row>
    <row r="25" spans="1:10" s="118" customFormat="1" ht="13.5" customHeight="1">
      <c r="A25" s="558"/>
      <c r="B25" s="558"/>
      <c r="C25" s="67"/>
      <c r="J25" s="36"/>
    </row>
    <row r="26" spans="1:10" s="118" customFormat="1" ht="14.25" customHeight="1">
      <c r="A26" s="577" t="s">
        <v>472</v>
      </c>
      <c r="B26" s="577"/>
      <c r="C26" s="115">
        <v>445293</v>
      </c>
      <c r="D26" s="113">
        <v>333389</v>
      </c>
      <c r="E26" s="113">
        <v>434941.66</v>
      </c>
      <c r="F26" s="113">
        <v>440321.11499999999</v>
      </c>
      <c r="G26" s="113">
        <v>510548.89499999996</v>
      </c>
      <c r="H26" s="113">
        <v>696101.33600000001</v>
      </c>
      <c r="I26" s="113">
        <v>539401.28399999999</v>
      </c>
      <c r="J26" s="246" t="s">
        <v>473</v>
      </c>
    </row>
    <row r="27" spans="1:10" s="118" customFormat="1" ht="14.25" customHeight="1">
      <c r="A27" s="558" t="s">
        <v>474</v>
      </c>
      <c r="B27" s="558"/>
      <c r="C27" s="112">
        <v>143949</v>
      </c>
      <c r="D27" s="112">
        <v>128318</v>
      </c>
      <c r="E27" s="112">
        <v>169487.13</v>
      </c>
      <c r="F27" s="112">
        <v>119890.402</v>
      </c>
      <c r="G27" s="112">
        <v>116056.708</v>
      </c>
      <c r="H27" s="112">
        <v>174528.481</v>
      </c>
      <c r="I27" s="112">
        <v>126554.27</v>
      </c>
      <c r="J27" s="36" t="s">
        <v>475</v>
      </c>
    </row>
    <row r="28" spans="1:10" s="118" customFormat="1" ht="14.25" customHeight="1">
      <c r="A28" s="558" t="s">
        <v>476</v>
      </c>
      <c r="B28" s="558"/>
      <c r="C28" s="112">
        <v>301344</v>
      </c>
      <c r="D28" s="235">
        <v>205071</v>
      </c>
      <c r="E28" s="235">
        <v>265454.53000000003</v>
      </c>
      <c r="F28" s="235">
        <v>320430.71299999999</v>
      </c>
      <c r="G28" s="235">
        <v>394492.18699999998</v>
      </c>
      <c r="H28" s="235">
        <v>521572.85499999998</v>
      </c>
      <c r="I28" s="235">
        <v>412847.01400000002</v>
      </c>
      <c r="J28" s="36" t="s">
        <v>477</v>
      </c>
    </row>
    <row r="29" spans="1:10" s="118" customFormat="1" ht="13.5" customHeight="1">
      <c r="A29" s="558"/>
      <c r="B29" s="558"/>
      <c r="C29" s="67"/>
      <c r="J29" s="36"/>
    </row>
    <row r="30" spans="1:10" s="118" customFormat="1" ht="14.25" customHeight="1">
      <c r="A30" s="577" t="s">
        <v>478</v>
      </c>
      <c r="B30" s="577"/>
      <c r="C30" s="115">
        <v>292441</v>
      </c>
      <c r="D30" s="113">
        <v>329305</v>
      </c>
      <c r="E30" s="113">
        <v>527860.17999999993</v>
      </c>
      <c r="F30" s="113">
        <v>461913.14300000004</v>
      </c>
      <c r="G30" s="113">
        <v>534618.04700000002</v>
      </c>
      <c r="H30" s="113">
        <v>833159.91999999993</v>
      </c>
      <c r="I30" s="113">
        <v>752198.74</v>
      </c>
      <c r="J30" s="246" t="s">
        <v>479</v>
      </c>
    </row>
    <row r="31" spans="1:10" s="118" customFormat="1" ht="14.25" customHeight="1">
      <c r="A31" s="558" t="s">
        <v>480</v>
      </c>
      <c r="B31" s="558"/>
      <c r="C31" s="112">
        <v>212513</v>
      </c>
      <c r="D31" s="235">
        <v>274165</v>
      </c>
      <c r="E31" s="235">
        <v>429591.73</v>
      </c>
      <c r="F31" s="235">
        <v>371932.67700000003</v>
      </c>
      <c r="G31" s="235">
        <v>429435.73800000001</v>
      </c>
      <c r="H31" s="235">
        <v>678137.09299999999</v>
      </c>
      <c r="I31" s="235">
        <v>600221.66599999997</v>
      </c>
      <c r="J31" s="36" t="s">
        <v>481</v>
      </c>
    </row>
    <row r="32" spans="1:10" s="118" customFormat="1" ht="14.25" customHeight="1">
      <c r="A32" s="558" t="s">
        <v>110</v>
      </c>
      <c r="B32" s="558"/>
      <c r="C32" s="112">
        <v>79928</v>
      </c>
      <c r="D32" s="235">
        <v>55140</v>
      </c>
      <c r="E32" s="235">
        <v>98268.45</v>
      </c>
      <c r="F32" s="235">
        <v>89980.466</v>
      </c>
      <c r="G32" s="235">
        <v>105182.30899999999</v>
      </c>
      <c r="H32" s="235">
        <v>155022.82699999999</v>
      </c>
      <c r="I32" s="235">
        <v>151977.07399999999</v>
      </c>
      <c r="J32" s="36" t="s">
        <v>84</v>
      </c>
    </row>
    <row r="33" spans="1:11" s="118" customFormat="1" ht="14.25" customHeight="1">
      <c r="A33" s="35"/>
      <c r="B33" s="35"/>
      <c r="C33" s="112"/>
      <c r="D33" s="235"/>
      <c r="E33" s="235"/>
      <c r="F33" s="235"/>
      <c r="G33" s="235"/>
      <c r="H33" s="235"/>
      <c r="I33" s="235"/>
      <c r="J33" s="36"/>
    </row>
    <row r="34" spans="1:11" s="20" customFormat="1" ht="12" customHeight="1">
      <c r="A34" s="552" t="s">
        <v>1</v>
      </c>
      <c r="B34" s="74" t="s">
        <v>2</v>
      </c>
      <c r="J34" s="56" t="s">
        <v>3</v>
      </c>
      <c r="K34" s="179"/>
    </row>
    <row r="35" spans="1:11" s="20" customFormat="1" ht="12" customHeight="1">
      <c r="A35" s="553"/>
      <c r="B35" s="57" t="s">
        <v>618</v>
      </c>
      <c r="J35" s="22"/>
      <c r="K35" s="179"/>
    </row>
    <row r="36" spans="1:11" s="20" customFormat="1" ht="12" customHeight="1">
      <c r="A36" s="553"/>
      <c r="B36" s="57" t="s">
        <v>73</v>
      </c>
      <c r="J36" s="23"/>
      <c r="K36" s="69"/>
    </row>
    <row r="37" spans="1:11" s="20" customFormat="1" ht="12" customHeight="1">
      <c r="A37" s="553"/>
      <c r="J37" s="23"/>
      <c r="K37" s="69"/>
    </row>
    <row r="38" spans="1:11" ht="22.5" customHeight="1">
      <c r="A38" s="1"/>
      <c r="B38" s="1"/>
      <c r="C38" s="1"/>
      <c r="D38" s="1"/>
      <c r="E38" s="25"/>
      <c r="F38" s="25"/>
      <c r="G38" s="25"/>
      <c r="H38" s="25"/>
      <c r="I38" s="25"/>
      <c r="J38" s="109" t="s">
        <v>609</v>
      </c>
    </row>
    <row r="39" spans="1:11" ht="12" customHeight="1">
      <c r="A39" s="1"/>
      <c r="B39" s="3"/>
      <c r="C39" s="4"/>
      <c r="D39" s="3"/>
      <c r="E39" s="3"/>
      <c r="F39" s="3"/>
      <c r="G39" s="3"/>
      <c r="H39" s="3"/>
      <c r="I39" s="3"/>
      <c r="J39" s="59" t="s">
        <v>988</v>
      </c>
    </row>
    <row r="40" spans="1:11" ht="18" customHeight="1">
      <c r="A40" s="559">
        <v>46</v>
      </c>
      <c r="B40" s="564" t="s">
        <v>546</v>
      </c>
      <c r="C40" s="586" t="s">
        <v>546</v>
      </c>
      <c r="D40" s="586" t="s">
        <v>546</v>
      </c>
      <c r="E40" s="586"/>
      <c r="F40" s="586"/>
      <c r="G40" s="586"/>
      <c r="H40" s="586"/>
      <c r="I40" s="526"/>
      <c r="J40" s="296" t="s">
        <v>12</v>
      </c>
    </row>
    <row r="41" spans="1:11" ht="18" customHeight="1">
      <c r="A41" s="560"/>
      <c r="B41" s="614" t="s">
        <v>547</v>
      </c>
      <c r="C41" s="576" t="s">
        <v>247</v>
      </c>
      <c r="D41" s="576" t="s">
        <v>247</v>
      </c>
      <c r="E41" s="576"/>
      <c r="F41" s="576"/>
      <c r="G41" s="576"/>
      <c r="H41" s="576"/>
      <c r="I41" s="279"/>
      <c r="J41" s="429" t="s">
        <v>13</v>
      </c>
    </row>
    <row r="42" spans="1:11" s="118" customFormat="1" ht="14.25" customHeight="1">
      <c r="J42" s="67"/>
    </row>
    <row r="43" spans="1:11" s="118" customFormat="1" ht="14.25" customHeight="1">
      <c r="J43" s="67"/>
    </row>
    <row r="44" spans="1:11" s="118" customFormat="1" ht="14.25" customHeight="1">
      <c r="J44" s="67"/>
    </row>
    <row r="45" spans="1:11" ht="14.5" customHeight="1">
      <c r="A45" s="233" t="s">
        <v>917</v>
      </c>
      <c r="J45" s="234" t="s">
        <v>917</v>
      </c>
    </row>
    <row r="46" spans="1:11" ht="9" customHeight="1">
      <c r="A46" s="118"/>
      <c r="B46" s="118"/>
      <c r="C46" s="118"/>
      <c r="D46" s="118"/>
      <c r="E46" s="118"/>
      <c r="F46" s="118"/>
      <c r="G46" s="118"/>
      <c r="H46" s="118"/>
      <c r="I46" s="118"/>
      <c r="J46" s="67"/>
    </row>
    <row r="47" spans="1:11" ht="18.75" customHeight="1">
      <c r="A47" s="34" t="s">
        <v>918</v>
      </c>
      <c r="C47" s="110">
        <v>2010</v>
      </c>
      <c r="D47" s="110">
        <v>2015</v>
      </c>
      <c r="E47" s="110">
        <v>2019</v>
      </c>
      <c r="F47" s="110">
        <v>2020</v>
      </c>
      <c r="G47" s="110">
        <v>2021</v>
      </c>
      <c r="H47" s="110">
        <v>2022</v>
      </c>
      <c r="I47" s="110" t="s">
        <v>991</v>
      </c>
      <c r="J47" s="248" t="s">
        <v>918</v>
      </c>
    </row>
    <row r="48" spans="1:11" s="118" customFormat="1" ht="14.25" customHeight="1">
      <c r="A48" s="578"/>
      <c r="B48" s="578"/>
      <c r="C48" s="67"/>
      <c r="D48" s="67"/>
      <c r="E48" s="67"/>
      <c r="F48" s="67"/>
      <c r="G48" s="67"/>
      <c r="H48" s="67"/>
      <c r="I48" s="67"/>
      <c r="J48" s="67"/>
    </row>
    <row r="49" spans="1:10" s="118" customFormat="1" ht="14.25" customHeight="1">
      <c r="A49" s="577" t="s">
        <v>484</v>
      </c>
      <c r="B49" s="577"/>
      <c r="C49" s="427">
        <v>667226</v>
      </c>
      <c r="D49" s="427">
        <v>659940</v>
      </c>
      <c r="E49" s="427">
        <v>769471.1</v>
      </c>
      <c r="F49" s="427">
        <v>781980.353</v>
      </c>
      <c r="G49" s="427">
        <v>873244.32200000004</v>
      </c>
      <c r="H49" s="427">
        <v>1110323.4570000002</v>
      </c>
      <c r="I49" s="427">
        <v>854214.98899999994</v>
      </c>
      <c r="J49" s="246" t="s">
        <v>336</v>
      </c>
    </row>
    <row r="50" spans="1:10" s="118" customFormat="1" ht="14.25" customHeight="1">
      <c r="A50" s="558" t="s">
        <v>485</v>
      </c>
      <c r="B50" s="558"/>
      <c r="C50" s="428">
        <v>439380</v>
      </c>
      <c r="D50" s="428">
        <v>405187</v>
      </c>
      <c r="E50" s="428">
        <v>410152.33</v>
      </c>
      <c r="F50" s="428">
        <v>419140.58600000001</v>
      </c>
      <c r="G50" s="428">
        <v>486190.81800000003</v>
      </c>
      <c r="H50" s="428">
        <v>627823.56000000006</v>
      </c>
      <c r="I50" s="428">
        <v>448214.315</v>
      </c>
      <c r="J50" s="36" t="s">
        <v>486</v>
      </c>
    </row>
    <row r="51" spans="1:10" s="118" customFormat="1" ht="14.25" customHeight="1">
      <c r="A51" s="558" t="s">
        <v>489</v>
      </c>
      <c r="B51" s="558"/>
      <c r="C51" s="428">
        <v>175364</v>
      </c>
      <c r="D51" s="428">
        <v>178864</v>
      </c>
      <c r="E51" s="428">
        <v>254793.21</v>
      </c>
      <c r="F51" s="428">
        <v>261814.549</v>
      </c>
      <c r="G51" s="428">
        <v>261699.636</v>
      </c>
      <c r="H51" s="428">
        <v>328958.96899999998</v>
      </c>
      <c r="I51" s="428">
        <v>343116.71299999999</v>
      </c>
      <c r="J51" s="36" t="s">
        <v>490</v>
      </c>
    </row>
    <row r="52" spans="1:10" s="118" customFormat="1" ht="14.25" customHeight="1">
      <c r="A52" s="558" t="s">
        <v>487</v>
      </c>
      <c r="B52" s="558"/>
      <c r="C52" s="428">
        <v>52482</v>
      </c>
      <c r="D52" s="428">
        <v>75889</v>
      </c>
      <c r="E52" s="428">
        <v>104525.56</v>
      </c>
      <c r="F52" s="428">
        <v>101025.21799999999</v>
      </c>
      <c r="G52" s="428">
        <v>125353.868</v>
      </c>
      <c r="H52" s="428">
        <v>153540.92800000001</v>
      </c>
      <c r="I52" s="428">
        <v>62883.961000000003</v>
      </c>
      <c r="J52" s="36" t="s">
        <v>488</v>
      </c>
    </row>
    <row r="53" spans="1:10" s="118" customFormat="1" ht="14.25" customHeight="1">
      <c r="A53" s="602"/>
      <c r="B53" s="602"/>
      <c r="C53" s="249"/>
      <c r="D53" s="431"/>
      <c r="E53" s="431"/>
      <c r="F53" s="431"/>
      <c r="G53" s="431"/>
      <c r="H53" s="431"/>
      <c r="I53" s="431"/>
      <c r="J53" s="430"/>
    </row>
    <row r="54" spans="1:10" s="118" customFormat="1" ht="14.25" customHeight="1">
      <c r="A54" s="562" t="s">
        <v>205</v>
      </c>
      <c r="B54" s="615">
        <v>1945308</v>
      </c>
      <c r="C54" s="115">
        <v>2494551</v>
      </c>
      <c r="D54" s="115">
        <v>3021396</v>
      </c>
      <c r="E54" s="115">
        <v>3802695.73</v>
      </c>
      <c r="F54" s="115">
        <v>3605238.3290000004</v>
      </c>
      <c r="G54" s="115">
        <v>4043117.8430000008</v>
      </c>
      <c r="H54" s="115">
        <v>5499942.4989999998</v>
      </c>
      <c r="I54" s="115">
        <v>5033712.0140000004</v>
      </c>
      <c r="J54" s="246" t="s">
        <v>206</v>
      </c>
    </row>
    <row r="55" spans="1:10" s="118" customFormat="1" ht="14.25" customHeight="1">
      <c r="A55" s="565"/>
      <c r="B55" s="565"/>
      <c r="C55" s="67"/>
      <c r="D55" s="67"/>
      <c r="E55" s="67"/>
      <c r="F55" s="67"/>
      <c r="G55" s="67"/>
      <c r="H55" s="67"/>
      <c r="I55" s="67"/>
      <c r="J55" s="36"/>
    </row>
    <row r="56" spans="1:10" s="118" customFormat="1" ht="14.25" customHeight="1">
      <c r="A56" s="577" t="s">
        <v>548</v>
      </c>
      <c r="B56" s="577"/>
      <c r="C56" s="238"/>
      <c r="D56" s="238"/>
      <c r="E56" s="238"/>
      <c r="F56" s="238"/>
      <c r="G56" s="238"/>
      <c r="H56" s="238"/>
      <c r="I56" s="238"/>
      <c r="J56" s="246" t="s">
        <v>549</v>
      </c>
    </row>
    <row r="57" spans="1:10" s="118" customFormat="1" ht="14.25" customHeight="1">
      <c r="A57" s="577" t="s">
        <v>612</v>
      </c>
      <c r="B57" s="577"/>
      <c r="C57" s="427">
        <v>39873427.005999997</v>
      </c>
      <c r="D57" s="427">
        <v>53339950.391999997</v>
      </c>
      <c r="E57" s="427">
        <v>61135423.604000002</v>
      </c>
      <c r="F57" s="427">
        <v>62713551.199000001</v>
      </c>
      <c r="G57" s="427">
        <v>69778243.170000002</v>
      </c>
      <c r="H57" s="427">
        <v>86711397.241999999</v>
      </c>
      <c r="I57" s="427">
        <v>83886181.057999998</v>
      </c>
      <c r="J57" s="246" t="s">
        <v>550</v>
      </c>
    </row>
    <row r="58" spans="1:10" s="118" customFormat="1" ht="14.25" customHeight="1">
      <c r="A58" s="558"/>
      <c r="B58" s="558"/>
      <c r="C58" s="67"/>
      <c r="D58" s="67"/>
      <c r="E58" s="67"/>
      <c r="F58" s="67"/>
      <c r="G58" s="67"/>
      <c r="H58" s="67"/>
      <c r="I58" s="67"/>
      <c r="J58" s="36"/>
    </row>
    <row r="59" spans="1:10" s="118" customFormat="1" ht="14.25" customHeight="1">
      <c r="A59" s="577" t="s">
        <v>493</v>
      </c>
      <c r="B59" s="577"/>
      <c r="C59" s="238"/>
      <c r="D59" s="238"/>
      <c r="E59" s="238"/>
      <c r="F59" s="238"/>
      <c r="G59" s="238"/>
      <c r="H59" s="238"/>
      <c r="I59" s="238"/>
      <c r="J59" s="246" t="s">
        <v>494</v>
      </c>
    </row>
    <row r="60" spans="1:10" s="118" customFormat="1" ht="14.25" customHeight="1">
      <c r="A60" s="577" t="s">
        <v>619</v>
      </c>
      <c r="B60" s="577"/>
      <c r="C60" s="427">
        <v>331908387</v>
      </c>
      <c r="D60" s="427">
        <v>463833000</v>
      </c>
      <c r="E60" s="427">
        <v>566513000</v>
      </c>
      <c r="F60" s="427">
        <v>518995000</v>
      </c>
      <c r="G60" s="427">
        <v>641282000</v>
      </c>
      <c r="H60" s="427">
        <v>854663000</v>
      </c>
      <c r="I60" s="427">
        <v>779012000</v>
      </c>
      <c r="J60" s="246" t="s">
        <v>598</v>
      </c>
    </row>
    <row r="61" spans="1:10" s="118" customFormat="1" ht="14.25" customHeight="1">
      <c r="C61" s="112"/>
      <c r="D61" s="112"/>
      <c r="E61" s="112"/>
      <c r="F61" s="112"/>
      <c r="G61" s="112"/>
      <c r="H61" s="112"/>
      <c r="I61" s="112"/>
    </row>
    <row r="62" spans="1:10" s="118" customFormat="1" ht="14.25" customHeight="1">
      <c r="C62" s="112"/>
      <c r="D62" s="112"/>
      <c r="E62" s="112"/>
      <c r="F62" s="112"/>
      <c r="G62" s="112"/>
      <c r="H62" s="112"/>
      <c r="I62" s="112"/>
    </row>
    <row r="63" spans="1:10" s="118" customFormat="1" ht="14.25" customHeight="1">
      <c r="C63" s="112"/>
      <c r="D63" s="112"/>
      <c r="E63" s="112"/>
      <c r="F63" s="112"/>
      <c r="G63" s="112"/>
      <c r="H63" s="112"/>
      <c r="I63" s="112"/>
    </row>
    <row r="64" spans="1:10" s="118" customFormat="1" ht="14.25" customHeight="1">
      <c r="C64" s="112"/>
      <c r="D64" s="112"/>
      <c r="E64" s="112"/>
      <c r="F64" s="112"/>
      <c r="G64" s="112"/>
      <c r="H64" s="112"/>
      <c r="I64" s="112"/>
    </row>
    <row r="65" spans="1:10" s="118" customFormat="1" ht="14.25" customHeight="1">
      <c r="C65" s="112"/>
      <c r="D65" s="112"/>
      <c r="E65" s="112"/>
      <c r="F65" s="112"/>
      <c r="G65" s="112"/>
      <c r="H65" s="112"/>
      <c r="I65" s="112"/>
    </row>
    <row r="66" spans="1:10" s="118" customFormat="1" ht="14.25" customHeight="1">
      <c r="C66" s="112"/>
      <c r="D66" s="112"/>
      <c r="E66" s="112"/>
      <c r="F66" s="112"/>
      <c r="G66" s="112"/>
      <c r="H66" s="112"/>
      <c r="I66" s="112"/>
    </row>
    <row r="67" spans="1:10" s="118" customFormat="1" ht="14.25" customHeight="1">
      <c r="C67" s="112"/>
      <c r="D67" s="112"/>
      <c r="E67" s="112"/>
      <c r="F67" s="112"/>
      <c r="G67" s="112"/>
      <c r="H67" s="112"/>
      <c r="I67" s="112"/>
    </row>
    <row r="68" spans="1:10" s="118" customFormat="1" ht="14.25" customHeight="1">
      <c r="C68" s="112"/>
      <c r="D68" s="112"/>
      <c r="E68" s="112"/>
      <c r="F68" s="112"/>
      <c r="G68" s="112"/>
      <c r="H68" s="112"/>
      <c r="I68" s="112"/>
    </row>
    <row r="69" spans="1:10" s="118" customFormat="1" ht="14.25" customHeight="1">
      <c r="C69" s="112"/>
      <c r="D69" s="112"/>
      <c r="E69" s="112"/>
      <c r="F69" s="112"/>
      <c r="G69" s="112"/>
      <c r="H69" s="112"/>
      <c r="I69" s="112"/>
    </row>
    <row r="70" spans="1:10" s="118" customFormat="1" ht="12" customHeight="1">
      <c r="C70" s="112"/>
      <c r="D70" s="112"/>
      <c r="E70" s="112"/>
      <c r="F70" s="112"/>
      <c r="G70" s="112"/>
      <c r="H70" s="112"/>
      <c r="I70" s="112"/>
    </row>
    <row r="71" spans="1:10" s="20" customFormat="1" ht="12" customHeight="1">
      <c r="A71" s="552"/>
      <c r="B71" s="57" t="s">
        <v>618</v>
      </c>
      <c r="E71" s="607"/>
      <c r="F71" s="607"/>
      <c r="G71" s="607"/>
      <c r="H71" s="607"/>
      <c r="I71" s="607"/>
      <c r="J71" s="608"/>
    </row>
    <row r="72" spans="1:10" s="20" customFormat="1" ht="12" customHeight="1">
      <c r="A72" s="553"/>
      <c r="B72" s="57" t="s">
        <v>73</v>
      </c>
      <c r="E72" s="22"/>
      <c r="F72" s="22"/>
      <c r="G72" s="22"/>
      <c r="H72" s="22"/>
      <c r="I72" s="22"/>
      <c r="J72" s="19"/>
    </row>
    <row r="73" spans="1:10" s="20" customFormat="1" ht="12" customHeight="1">
      <c r="A73" s="553"/>
      <c r="B73" s="18"/>
      <c r="J73" s="69"/>
    </row>
    <row r="74" spans="1:10" s="20" customFormat="1" ht="12" customHeight="1">
      <c r="A74" s="553"/>
      <c r="J74" s="69"/>
    </row>
  </sheetData>
  <mergeCells count="44">
    <mergeCell ref="A11:B11"/>
    <mergeCell ref="A3:A4"/>
    <mergeCell ref="B3:H3"/>
    <mergeCell ref="B4:H4"/>
    <mergeCell ref="A12:B12"/>
    <mergeCell ref="A13:B13"/>
    <mergeCell ref="A14:B14"/>
    <mergeCell ref="A15:B15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52:B52"/>
    <mergeCell ref="A49:B49"/>
    <mergeCell ref="A50:B50"/>
    <mergeCell ref="A34:A37"/>
    <mergeCell ref="A48:B48"/>
    <mergeCell ref="A51:B51"/>
    <mergeCell ref="A28:B28"/>
    <mergeCell ref="A29:B29"/>
    <mergeCell ref="A40:A41"/>
    <mergeCell ref="B40:H40"/>
    <mergeCell ref="B41:H41"/>
    <mergeCell ref="A30:B30"/>
    <mergeCell ref="A31:B31"/>
    <mergeCell ref="A32:B32"/>
    <mergeCell ref="E71:J71"/>
    <mergeCell ref="A53:B53"/>
    <mergeCell ref="A54:B54"/>
    <mergeCell ref="A55:B55"/>
    <mergeCell ref="A71:A74"/>
    <mergeCell ref="A56:B56"/>
    <mergeCell ref="A58:B58"/>
    <mergeCell ref="A59:B59"/>
    <mergeCell ref="A60:B60"/>
    <mergeCell ref="A57:B57"/>
  </mergeCells>
  <hyperlinks>
    <hyperlink ref="J3" location="'Inhoudsopgave Zuivel in cijfers'!A1" display="Terug naar inhoudsopgave" xr:uid="{743F6901-CC1A-468C-B3B1-37F35ED46707}"/>
    <hyperlink ref="J4" location="'Inhoudsopgave Zuivel in cijfers'!A1" display="Back to table of contents" xr:uid="{64C80B80-3CF2-4A01-AD68-77C94966E8F5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BBD25B"/>
  </sheetPr>
  <dimension ref="A1:N54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2.5" style="2" customWidth="1"/>
    <col min="3" max="9" width="9.25" style="2" customWidth="1"/>
    <col min="10" max="10" width="1.75" style="2" customWidth="1"/>
    <col min="11" max="11" width="6.75" style="176" customWidth="1"/>
    <col min="12" max="12" width="31" style="7" customWidth="1"/>
    <col min="1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74"/>
      <c r="L2" s="59" t="s">
        <v>988</v>
      </c>
    </row>
    <row r="3" spans="1:14" ht="18" customHeight="1">
      <c r="A3" s="559">
        <v>47</v>
      </c>
      <c r="B3" s="107" t="s">
        <v>551</v>
      </c>
      <c r="C3" s="5"/>
      <c r="D3" s="5"/>
      <c r="E3" s="5"/>
      <c r="F3" s="5"/>
      <c r="G3" s="5"/>
      <c r="H3" s="5"/>
      <c r="I3" s="5"/>
      <c r="J3" s="5"/>
      <c r="K3" s="169"/>
      <c r="L3" s="125" t="s">
        <v>585</v>
      </c>
    </row>
    <row r="4" spans="1:14" ht="18" customHeight="1">
      <c r="A4" s="560"/>
      <c r="B4" s="358" t="s">
        <v>552</v>
      </c>
      <c r="C4" s="170"/>
      <c r="D4" s="170"/>
      <c r="E4" s="170"/>
      <c r="F4" s="170"/>
      <c r="G4" s="170"/>
      <c r="H4" s="170"/>
      <c r="I4" s="170"/>
      <c r="J4" s="170"/>
      <c r="K4" s="175"/>
      <c r="L4" s="225" t="s">
        <v>586</v>
      </c>
    </row>
    <row r="5" spans="1:14" ht="14.25" customHeight="1"/>
    <row r="6" spans="1:14" ht="14.25" customHeight="1"/>
    <row r="7" spans="1:14" ht="14.25" customHeight="1"/>
    <row r="8" spans="1:14" ht="14.25" customHeight="1">
      <c r="A8" s="604" t="s">
        <v>915</v>
      </c>
      <c r="B8" s="604"/>
      <c r="K8" s="171"/>
      <c r="L8" s="398" t="s">
        <v>916</v>
      </c>
    </row>
    <row r="9" spans="1:14" ht="9" customHeight="1">
      <c r="K9" s="171"/>
    </row>
    <row r="10" spans="1:14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4" s="118" customFormat="1" ht="14.25" customHeight="1">
      <c r="C11" s="67"/>
      <c r="D11" s="67"/>
      <c r="E11" s="67"/>
      <c r="F11" s="67"/>
      <c r="G11" s="67"/>
      <c r="H11" s="67"/>
      <c r="I11" s="67"/>
      <c r="K11" s="410"/>
      <c r="L11" s="67"/>
    </row>
    <row r="12" spans="1:14" s="118" customFormat="1" ht="14.25" customHeight="1">
      <c r="A12" s="349" t="s">
        <v>769</v>
      </c>
      <c r="B12" s="349"/>
      <c r="C12" s="283">
        <v>232727.152</v>
      </c>
      <c r="D12" s="283">
        <v>323560.5940000001</v>
      </c>
      <c r="E12" s="283">
        <v>377107.09999999992</v>
      </c>
      <c r="F12" s="283">
        <v>358423.826</v>
      </c>
      <c r="G12" s="283">
        <v>376140.23499999981</v>
      </c>
      <c r="H12" s="283">
        <v>405542.71899999998</v>
      </c>
      <c r="I12" s="283">
        <v>462934.73099999997</v>
      </c>
      <c r="J12" s="301"/>
      <c r="K12" s="410">
        <v>98.461319656479091</v>
      </c>
      <c r="L12" s="246" t="s">
        <v>769</v>
      </c>
    </row>
    <row r="13" spans="1:14" s="118" customFormat="1" ht="14.25" customHeight="1">
      <c r="A13" s="65"/>
      <c r="B13" s="65"/>
      <c r="C13" s="280"/>
      <c r="D13" s="281"/>
      <c r="E13" s="281"/>
      <c r="F13" s="281"/>
      <c r="G13" s="281"/>
      <c r="H13" s="281"/>
      <c r="I13" s="281"/>
      <c r="J13" s="285"/>
      <c r="K13" s="410"/>
      <c r="L13" s="36"/>
    </row>
    <row r="14" spans="1:14" s="118" customFormat="1" ht="14.25" customHeight="1">
      <c r="A14" s="35" t="s">
        <v>14</v>
      </c>
      <c r="B14" s="65"/>
      <c r="C14" s="281">
        <v>130702.63</v>
      </c>
      <c r="D14" s="281">
        <v>155475.429</v>
      </c>
      <c r="E14" s="281">
        <v>154348.20000000001</v>
      </c>
      <c r="F14" s="281">
        <v>147075.70699999999</v>
      </c>
      <c r="G14" s="281">
        <v>153310.45499999999</v>
      </c>
      <c r="H14" s="281">
        <v>169172.02799999999</v>
      </c>
      <c r="I14" s="281">
        <v>186578.36799999999</v>
      </c>
      <c r="J14" s="420"/>
      <c r="K14" s="410">
        <v>39.683244964034017</v>
      </c>
      <c r="L14" s="36" t="s">
        <v>93</v>
      </c>
    </row>
    <row r="15" spans="1:14" s="118" customFormat="1" ht="14.25" customHeight="1">
      <c r="A15" s="35" t="s">
        <v>61</v>
      </c>
      <c r="B15" s="65"/>
      <c r="C15" s="281">
        <v>48328.61</v>
      </c>
      <c r="D15" s="281">
        <v>49763.817000000003</v>
      </c>
      <c r="E15" s="281">
        <v>64896.4</v>
      </c>
      <c r="F15" s="281">
        <v>66882.331000000006</v>
      </c>
      <c r="G15" s="281">
        <v>64888.898999999998</v>
      </c>
      <c r="H15" s="281">
        <v>60448.239000000001</v>
      </c>
      <c r="I15" s="281">
        <v>63033.775999999998</v>
      </c>
      <c r="J15" s="420"/>
      <c r="K15" s="410">
        <v>13.406617288109457</v>
      </c>
      <c r="L15" s="36" t="s">
        <v>17</v>
      </c>
      <c r="N15" s="343"/>
    </row>
    <row r="16" spans="1:14" s="118" customFormat="1" ht="14.25" customHeight="1">
      <c r="A16" s="35" t="s">
        <v>15</v>
      </c>
      <c r="B16" s="65"/>
      <c r="C16" s="281">
        <v>18136.887999999999</v>
      </c>
      <c r="D16" s="281">
        <v>32926.887000000002</v>
      </c>
      <c r="E16" s="281">
        <v>52088.2</v>
      </c>
      <c r="F16" s="281">
        <v>56367.341999999997</v>
      </c>
      <c r="G16" s="281">
        <v>54369.091999999997</v>
      </c>
      <c r="H16" s="281">
        <v>49997.606</v>
      </c>
      <c r="I16" s="281">
        <v>61841.091999999997</v>
      </c>
      <c r="J16" s="420"/>
      <c r="K16" s="410">
        <v>13.152946019333625</v>
      </c>
      <c r="L16" s="36" t="s">
        <v>16</v>
      </c>
    </row>
    <row r="17" spans="1:12" s="118" customFormat="1" ht="14.25" customHeight="1">
      <c r="A17" s="35" t="s">
        <v>37</v>
      </c>
      <c r="B17" s="65"/>
      <c r="C17" s="281">
        <v>8561.7049999999999</v>
      </c>
      <c r="D17" s="281">
        <v>11511.335999999999</v>
      </c>
      <c r="E17" s="281">
        <v>34576.800000000003</v>
      </c>
      <c r="F17" s="281">
        <v>19804.210999999999</v>
      </c>
      <c r="G17" s="281">
        <v>28658.177</v>
      </c>
      <c r="H17" s="281">
        <v>38413.489000000001</v>
      </c>
      <c r="I17" s="281">
        <v>50201.006999999998</v>
      </c>
      <c r="J17" s="420"/>
      <c r="K17" s="410">
        <v>10.677223086345071</v>
      </c>
      <c r="L17" s="36" t="s">
        <v>38</v>
      </c>
    </row>
    <row r="18" spans="1:12" s="118" customFormat="1" ht="14.25" customHeight="1">
      <c r="A18" s="35" t="s">
        <v>27</v>
      </c>
      <c r="B18" s="65"/>
      <c r="C18" s="281">
        <v>9642.1029999999992</v>
      </c>
      <c r="D18" s="281">
        <v>24662.923999999999</v>
      </c>
      <c r="E18" s="281">
        <v>28358.9</v>
      </c>
      <c r="F18" s="281">
        <v>25671.401000000002</v>
      </c>
      <c r="G18" s="281">
        <v>30493.903999999999</v>
      </c>
      <c r="H18" s="281">
        <v>31900.473000000002</v>
      </c>
      <c r="I18" s="281">
        <v>45941.644999999997</v>
      </c>
      <c r="J18" s="420"/>
      <c r="K18" s="410">
        <v>9.7713018509503122</v>
      </c>
      <c r="L18" s="36" t="s">
        <v>28</v>
      </c>
    </row>
    <row r="19" spans="1:12" s="118" customFormat="1" ht="14.25" customHeight="1">
      <c r="A19" s="35" t="s">
        <v>22</v>
      </c>
      <c r="B19" s="65"/>
      <c r="C19" s="281">
        <v>5772.9870000000001</v>
      </c>
      <c r="D19" s="281">
        <v>9577.1059999999998</v>
      </c>
      <c r="E19" s="281">
        <v>13670.5</v>
      </c>
      <c r="F19" s="281">
        <v>13664.761</v>
      </c>
      <c r="G19" s="281">
        <v>16479.971000000001</v>
      </c>
      <c r="H19" s="281">
        <v>19323.991999999998</v>
      </c>
      <c r="I19" s="281">
        <v>20583.194</v>
      </c>
      <c r="J19" s="420"/>
      <c r="K19" s="410">
        <v>4.3778276034884991</v>
      </c>
      <c r="L19" s="36" t="s">
        <v>23</v>
      </c>
    </row>
    <row r="20" spans="1:12" s="118" customFormat="1" ht="14.25" customHeight="1">
      <c r="A20" s="35" t="s">
        <v>29</v>
      </c>
      <c r="B20" s="65"/>
      <c r="C20" s="281">
        <v>3554.9870000000001</v>
      </c>
      <c r="D20" s="281">
        <v>12721.346</v>
      </c>
      <c r="E20" s="281">
        <v>9597.6</v>
      </c>
      <c r="F20" s="281">
        <v>10993.473</v>
      </c>
      <c r="G20" s="281">
        <v>7845.9970000000003</v>
      </c>
      <c r="H20" s="281">
        <v>10877.135</v>
      </c>
      <c r="I20" s="281">
        <v>8540.0030000000006</v>
      </c>
      <c r="J20" s="420"/>
      <c r="K20" s="410">
        <v>1.8163682889679118</v>
      </c>
      <c r="L20" s="36" t="s">
        <v>30</v>
      </c>
    </row>
    <row r="21" spans="1:12" s="118" customFormat="1" ht="14.25" customHeight="1">
      <c r="A21" s="35" t="s">
        <v>18</v>
      </c>
      <c r="B21" s="65"/>
      <c r="C21" s="281">
        <v>2352.145</v>
      </c>
      <c r="D21" s="281">
        <v>2797.9360000000001</v>
      </c>
      <c r="E21" s="281">
        <v>4850.6000000000004</v>
      </c>
      <c r="F21" s="281">
        <v>4609.9380000000001</v>
      </c>
      <c r="G21" s="281">
        <v>3683.17</v>
      </c>
      <c r="H21" s="281">
        <v>5111.0540000000001</v>
      </c>
      <c r="I21" s="281">
        <v>5473.6629999999996</v>
      </c>
      <c r="J21" s="420"/>
      <c r="K21" s="410">
        <v>1.1641902113731069</v>
      </c>
      <c r="L21" s="36" t="s">
        <v>19</v>
      </c>
    </row>
    <row r="22" spans="1:12" s="118" customFormat="1" ht="14.25" customHeight="1">
      <c r="A22" s="35" t="s">
        <v>31</v>
      </c>
      <c r="B22" s="65"/>
      <c r="C22" s="281">
        <v>3313.2910000000002</v>
      </c>
      <c r="D22" s="281">
        <v>11571.697</v>
      </c>
      <c r="E22" s="281">
        <v>2211.8000000000002</v>
      </c>
      <c r="F22" s="281">
        <v>2200.154</v>
      </c>
      <c r="G22" s="281">
        <v>5692.19</v>
      </c>
      <c r="H22" s="281">
        <v>6537.1189999999997</v>
      </c>
      <c r="I22" s="281">
        <v>3982.2049999999999</v>
      </c>
      <c r="J22" s="420"/>
      <c r="K22" s="410">
        <v>0.84697287368276852</v>
      </c>
      <c r="L22" s="36" t="s">
        <v>32</v>
      </c>
    </row>
    <row r="23" spans="1:12" s="118" customFormat="1" ht="14.25" customHeight="1">
      <c r="A23" s="35" t="s">
        <v>40</v>
      </c>
      <c r="B23" s="65"/>
      <c r="C23" s="281">
        <v>306.34800000000001</v>
      </c>
      <c r="D23" s="281">
        <v>2641.4690000000001</v>
      </c>
      <c r="E23" s="281">
        <v>4315.3999999999996</v>
      </c>
      <c r="F23" s="281">
        <v>3689.35</v>
      </c>
      <c r="G23" s="281">
        <v>2827.6489999999999</v>
      </c>
      <c r="H23" s="281">
        <v>3003.8420000000001</v>
      </c>
      <c r="I23" s="281">
        <v>3891.9070000000002</v>
      </c>
      <c r="J23" s="420"/>
      <c r="K23" s="410">
        <v>0.8277674443922608</v>
      </c>
      <c r="L23" s="36" t="s">
        <v>41</v>
      </c>
    </row>
    <row r="24" spans="1:12" s="118" customFormat="1" ht="14.25" customHeight="1">
      <c r="A24" s="35" t="s">
        <v>49</v>
      </c>
      <c r="B24" s="65"/>
      <c r="C24" s="281">
        <v>219.45</v>
      </c>
      <c r="D24" s="281">
        <v>2237.6970000000001</v>
      </c>
      <c r="E24" s="281">
        <v>150.5</v>
      </c>
      <c r="F24" s="281">
        <v>281.80099999999999</v>
      </c>
      <c r="G24" s="281">
        <v>342.76299999999998</v>
      </c>
      <c r="H24" s="281">
        <v>1630.7660000000001</v>
      </c>
      <c r="I24" s="281">
        <v>2732.0549999999998</v>
      </c>
      <c r="J24" s="420"/>
      <c r="K24" s="410">
        <v>0.58107919466963043</v>
      </c>
      <c r="L24" s="36" t="s">
        <v>50</v>
      </c>
    </row>
    <row r="25" spans="1:12" s="118" customFormat="1" ht="14.25" customHeight="1">
      <c r="A25" s="35" t="s">
        <v>24</v>
      </c>
      <c r="B25" s="65"/>
      <c r="C25" s="281">
        <v>2.8690000000000002</v>
      </c>
      <c r="D25" s="281">
        <v>381.84</v>
      </c>
      <c r="E25" s="281">
        <v>644.29999999999995</v>
      </c>
      <c r="F25" s="281">
        <v>1028.693</v>
      </c>
      <c r="G25" s="281">
        <v>2218.6869999999999</v>
      </c>
      <c r="H25" s="281">
        <v>2329.3029999999999</v>
      </c>
      <c r="I25" s="281">
        <v>2680.5650000000001</v>
      </c>
      <c r="J25" s="420"/>
      <c r="K25" s="410">
        <v>0.57012781640911259</v>
      </c>
      <c r="L25" s="36" t="s">
        <v>25</v>
      </c>
    </row>
    <row r="26" spans="1:12" s="118" customFormat="1" ht="14.25" customHeight="1">
      <c r="A26" s="35" t="s">
        <v>20</v>
      </c>
      <c r="B26" s="65"/>
      <c r="C26" s="281">
        <v>298.25299999999999</v>
      </c>
      <c r="D26" s="281">
        <v>1598.806</v>
      </c>
      <c r="E26" s="281">
        <v>1581.6</v>
      </c>
      <c r="F26" s="281">
        <v>2142.8330000000001</v>
      </c>
      <c r="G26" s="281">
        <v>1861.7239999999999</v>
      </c>
      <c r="H26" s="281">
        <v>2262.6</v>
      </c>
      <c r="I26" s="281">
        <v>2491.6930000000002</v>
      </c>
      <c r="J26" s="420"/>
      <c r="K26" s="410">
        <v>0.52995674018420413</v>
      </c>
      <c r="L26" s="36" t="s">
        <v>21</v>
      </c>
    </row>
    <row r="27" spans="1:12" s="118" customFormat="1" ht="14.25" customHeight="1">
      <c r="A27" s="35" t="s">
        <v>66</v>
      </c>
      <c r="B27" s="65"/>
      <c r="C27" s="281">
        <v>128.553</v>
      </c>
      <c r="D27" s="281">
        <v>360.52600000000001</v>
      </c>
      <c r="E27" s="281">
        <v>360.1</v>
      </c>
      <c r="F27" s="281">
        <v>628.86500000000001</v>
      </c>
      <c r="G27" s="281">
        <v>947.80499999999995</v>
      </c>
      <c r="H27" s="281">
        <v>533.47500000000002</v>
      </c>
      <c r="I27" s="281">
        <v>1425.0360000000001</v>
      </c>
      <c r="J27" s="420"/>
      <c r="K27" s="410">
        <v>0.3030900810032125</v>
      </c>
      <c r="L27" s="36" t="s">
        <v>109</v>
      </c>
    </row>
    <row r="28" spans="1:12" s="118" customFormat="1" ht="14.25" customHeight="1">
      <c r="A28" s="35" t="s">
        <v>33</v>
      </c>
      <c r="B28" s="65"/>
      <c r="C28" s="281">
        <v>124.426</v>
      </c>
      <c r="D28" s="281">
        <v>2046.5530000000001</v>
      </c>
      <c r="E28" s="281">
        <v>2762.3</v>
      </c>
      <c r="F28" s="281">
        <v>1332.509</v>
      </c>
      <c r="G28" s="281">
        <v>435.28800000000001</v>
      </c>
      <c r="H28" s="281">
        <v>574.20000000000005</v>
      </c>
      <c r="I28" s="281">
        <v>1113.768</v>
      </c>
      <c r="J28" s="420"/>
      <c r="K28" s="410">
        <v>0.2368866704692274</v>
      </c>
      <c r="L28" s="36" t="s">
        <v>33</v>
      </c>
    </row>
    <row r="29" spans="1:12" s="118" customFormat="1" ht="14.25" customHeight="1">
      <c r="A29" s="35" t="s">
        <v>36</v>
      </c>
      <c r="B29" s="65"/>
      <c r="C29" s="281">
        <v>84.146000000000001</v>
      </c>
      <c r="D29" s="281">
        <v>137.524</v>
      </c>
      <c r="E29" s="281">
        <v>193.3</v>
      </c>
      <c r="F29" s="281">
        <v>343.44600000000003</v>
      </c>
      <c r="G29" s="281">
        <v>539.05100000000004</v>
      </c>
      <c r="H29" s="281">
        <v>759.23099999999999</v>
      </c>
      <c r="I29" s="281">
        <v>463.06200000000001</v>
      </c>
      <c r="J29" s="420"/>
      <c r="K29" s="410">
        <v>9.8488388426334172E-2</v>
      </c>
      <c r="L29" s="36" t="s">
        <v>36</v>
      </c>
    </row>
    <row r="30" spans="1:12" s="118" customFormat="1" ht="14.25" customHeight="1">
      <c r="A30" s="35" t="s">
        <v>34</v>
      </c>
      <c r="B30" s="65"/>
      <c r="C30" s="281">
        <v>125.226</v>
      </c>
      <c r="D30" s="281">
        <v>408.673</v>
      </c>
      <c r="E30" s="281">
        <v>158.19999999999999</v>
      </c>
      <c r="F30" s="281">
        <v>179.31200000000001</v>
      </c>
      <c r="G30" s="281">
        <v>57.682000000000002</v>
      </c>
      <c r="H30" s="281">
        <v>175.59200000000001</v>
      </c>
      <c r="I30" s="281">
        <v>457.42700000000002</v>
      </c>
      <c r="J30" s="420"/>
      <c r="K30" s="410">
        <v>9.7289883541929079E-2</v>
      </c>
      <c r="L30" s="36" t="s">
        <v>35</v>
      </c>
    </row>
    <row r="31" spans="1:12" s="118" customFormat="1" ht="14.25" customHeight="1">
      <c r="A31" s="35" t="s">
        <v>63</v>
      </c>
      <c r="B31" s="65"/>
      <c r="C31" s="281">
        <v>766.37699999999995</v>
      </c>
      <c r="D31" s="281">
        <v>2187.5059999999999</v>
      </c>
      <c r="E31" s="281">
        <v>1541.7</v>
      </c>
      <c r="F31" s="281">
        <v>421.70600000000002</v>
      </c>
      <c r="G31" s="281">
        <v>935.69500000000005</v>
      </c>
      <c r="H31" s="281">
        <v>1169.4480000000001</v>
      </c>
      <c r="I31" s="281">
        <v>442.87700000000001</v>
      </c>
      <c r="J31" s="420"/>
      <c r="K31" s="410">
        <v>9.4195252473944321E-2</v>
      </c>
      <c r="L31" s="36" t="s">
        <v>53</v>
      </c>
    </row>
    <row r="32" spans="1:12" s="118" customFormat="1" ht="14.25" customHeight="1">
      <c r="A32" s="35" t="s">
        <v>47</v>
      </c>
      <c r="B32" s="65"/>
      <c r="C32" s="281">
        <v>0.83799999999999997</v>
      </c>
      <c r="D32" s="281">
        <v>157.965</v>
      </c>
      <c r="E32" s="281">
        <v>115.5</v>
      </c>
      <c r="F32" s="281">
        <v>136.61600000000001</v>
      </c>
      <c r="G32" s="281">
        <v>133.84399999999999</v>
      </c>
      <c r="H32" s="281">
        <v>376.41800000000001</v>
      </c>
      <c r="I32" s="281">
        <v>201.09399999999999</v>
      </c>
      <c r="J32" s="420"/>
      <c r="K32" s="410">
        <v>4.2770566322015723E-2</v>
      </c>
      <c r="L32" s="36" t="s">
        <v>48</v>
      </c>
    </row>
    <row r="33" spans="1:12" s="118" customFormat="1" ht="14.25" customHeight="1">
      <c r="A33" s="35" t="s">
        <v>44</v>
      </c>
      <c r="B33" s="65"/>
      <c r="C33" s="281">
        <v>274.21600000000001</v>
      </c>
      <c r="D33" s="281">
        <v>114.712</v>
      </c>
      <c r="E33" s="281">
        <v>175.5</v>
      </c>
      <c r="F33" s="281">
        <v>264.12299999999999</v>
      </c>
      <c r="G33" s="281">
        <v>126.111</v>
      </c>
      <c r="H33" s="281">
        <v>212.04</v>
      </c>
      <c r="I33" s="281">
        <v>185.47900000000001</v>
      </c>
      <c r="J33" s="420"/>
      <c r="K33" s="410">
        <v>3.9449421021219705E-2</v>
      </c>
      <c r="L33" s="36" t="s">
        <v>45</v>
      </c>
    </row>
    <row r="34" spans="1:12" s="118" customFormat="1" ht="14.25" customHeight="1">
      <c r="A34" s="35" t="s">
        <v>51</v>
      </c>
      <c r="B34" s="65"/>
      <c r="C34" s="281">
        <v>13.776999999999999</v>
      </c>
      <c r="D34" s="281">
        <v>55.481000000000002</v>
      </c>
      <c r="E34" s="281">
        <v>245.7</v>
      </c>
      <c r="F34" s="281">
        <v>399.58199999999999</v>
      </c>
      <c r="G34" s="281">
        <v>137.85599999999999</v>
      </c>
      <c r="H34" s="281">
        <v>214.154</v>
      </c>
      <c r="I34" s="281">
        <v>170.334</v>
      </c>
      <c r="J34" s="420"/>
      <c r="K34" s="410">
        <v>3.6228239748049305E-2</v>
      </c>
      <c r="L34" s="36" t="s">
        <v>52</v>
      </c>
    </row>
    <row r="35" spans="1:12" s="118" customFormat="1" ht="14.25" customHeight="1">
      <c r="A35" s="35" t="s">
        <v>64</v>
      </c>
      <c r="B35" s="65"/>
      <c r="C35" s="281">
        <v>0</v>
      </c>
      <c r="D35" s="281">
        <v>142.78200000000001</v>
      </c>
      <c r="E35" s="281">
        <v>106.3</v>
      </c>
      <c r="F35" s="281">
        <v>85.691000000000003</v>
      </c>
      <c r="G35" s="281">
        <v>58.795000000000002</v>
      </c>
      <c r="H35" s="281">
        <v>365.952</v>
      </c>
      <c r="I35" s="281">
        <v>157.023</v>
      </c>
      <c r="J35" s="420"/>
      <c r="K35" s="410">
        <v>3.3397130872039327E-2</v>
      </c>
      <c r="L35" s="36" t="s">
        <v>43</v>
      </c>
    </row>
    <row r="36" spans="1:12" s="118" customFormat="1" ht="14.25" customHeight="1">
      <c r="A36" s="35" t="s">
        <v>65</v>
      </c>
      <c r="B36" s="65"/>
      <c r="C36" s="281">
        <v>14.859</v>
      </c>
      <c r="D36" s="281">
        <v>31.298999999999999</v>
      </c>
      <c r="E36" s="281">
        <v>59.4</v>
      </c>
      <c r="F36" s="281">
        <v>76.444000000000003</v>
      </c>
      <c r="G36" s="281">
        <v>44.125999999999998</v>
      </c>
      <c r="H36" s="281">
        <v>41.302999999999997</v>
      </c>
      <c r="I36" s="281">
        <v>136.49700000000001</v>
      </c>
      <c r="J36" s="420"/>
      <c r="K36" s="410">
        <v>2.9031467827265761E-2</v>
      </c>
      <c r="L36" s="36" t="s">
        <v>39</v>
      </c>
    </row>
    <row r="37" spans="1:12" s="118" customFormat="1" ht="14.25" customHeight="1">
      <c r="A37" s="35" t="s">
        <v>509</v>
      </c>
      <c r="B37" s="65"/>
      <c r="C37" s="281">
        <v>0</v>
      </c>
      <c r="D37" s="281">
        <v>9.4939999999999998</v>
      </c>
      <c r="E37" s="281">
        <v>70</v>
      </c>
      <c r="F37" s="281">
        <v>92.168000000000006</v>
      </c>
      <c r="G37" s="281">
        <v>11.792</v>
      </c>
      <c r="H37" s="281">
        <v>57.16</v>
      </c>
      <c r="I37" s="281">
        <v>103.002</v>
      </c>
      <c r="J37" s="420"/>
      <c r="K37" s="410">
        <v>2.1907435688286393E-2</v>
      </c>
      <c r="L37" s="36" t="s">
        <v>510</v>
      </c>
    </row>
    <row r="38" spans="1:12" s="118" customFormat="1" ht="14.25" customHeight="1">
      <c r="A38" s="35" t="s">
        <v>46</v>
      </c>
      <c r="B38" s="65"/>
      <c r="C38" s="281">
        <v>0.30599999999999999</v>
      </c>
      <c r="D38" s="281">
        <v>19.844999999999999</v>
      </c>
      <c r="E38" s="281">
        <v>0.8</v>
      </c>
      <c r="F38" s="281">
        <v>4.4880000000000004</v>
      </c>
      <c r="G38" s="281">
        <v>0.309</v>
      </c>
      <c r="H38" s="281">
        <v>26.81</v>
      </c>
      <c r="I38" s="281">
        <v>61.982999999999997</v>
      </c>
      <c r="J38" s="420"/>
      <c r="K38" s="410">
        <v>1.318312834961511E-2</v>
      </c>
      <c r="L38" s="36" t="s">
        <v>46</v>
      </c>
    </row>
    <row r="39" spans="1:12" s="118" customFormat="1" ht="14.25" customHeight="1">
      <c r="A39" s="35" t="s">
        <v>42</v>
      </c>
      <c r="B39" s="65"/>
      <c r="C39" s="281">
        <v>2.1619999999999999</v>
      </c>
      <c r="D39" s="281">
        <v>19.943999999999999</v>
      </c>
      <c r="E39" s="281">
        <v>27.5</v>
      </c>
      <c r="F39" s="281">
        <v>46.881</v>
      </c>
      <c r="G39" s="281">
        <v>39.203000000000003</v>
      </c>
      <c r="H39" s="281">
        <v>29.29</v>
      </c>
      <c r="I39" s="281">
        <v>45.975999999999999</v>
      </c>
      <c r="J39" s="420"/>
      <c r="K39" s="410">
        <v>9.7786087959909045E-3</v>
      </c>
      <c r="L39" s="36" t="s">
        <v>42</v>
      </c>
    </row>
    <row r="40" spans="1:12" s="118" customFormat="1" ht="14.25" customHeight="1">
      <c r="A40" s="35"/>
      <c r="B40" s="65"/>
      <c r="C40" s="281"/>
      <c r="D40" s="281"/>
      <c r="E40" s="281"/>
      <c r="F40" s="281"/>
      <c r="G40" s="281"/>
      <c r="H40" s="281"/>
      <c r="I40" s="281"/>
      <c r="J40" s="420"/>
      <c r="K40" s="410"/>
      <c r="L40" s="36"/>
    </row>
    <row r="41" spans="1:12" s="118" customFormat="1" ht="14.25" customHeight="1">
      <c r="A41" s="258" t="s">
        <v>497</v>
      </c>
      <c r="B41" s="349"/>
      <c r="C41" s="283">
        <v>33861.08600000001</v>
      </c>
      <c r="D41" s="283">
        <v>31675.927999999898</v>
      </c>
      <c r="E41" s="283">
        <v>22345.500000000058</v>
      </c>
      <c r="F41" s="283">
        <v>21224.832999999984</v>
      </c>
      <c r="G41" s="283">
        <v>6144.2620000001625</v>
      </c>
      <c r="H41" s="283">
        <v>5020.0620000000345</v>
      </c>
      <c r="I41" s="283">
        <v>7234.4000000000233</v>
      </c>
      <c r="J41" s="421"/>
      <c r="K41" s="410">
        <v>1.5386803435208984</v>
      </c>
      <c r="L41" s="246" t="s">
        <v>770</v>
      </c>
    </row>
    <row r="42" spans="1:12" s="118" customFormat="1" ht="14.25" customHeight="1">
      <c r="A42" s="258"/>
      <c r="B42" s="349"/>
      <c r="C42" s="283"/>
      <c r="D42" s="283"/>
      <c r="E42" s="283"/>
      <c r="F42" s="283"/>
      <c r="G42" s="283"/>
      <c r="H42" s="283"/>
      <c r="I42" s="283"/>
      <c r="J42" s="301"/>
      <c r="K42" s="410"/>
      <c r="L42" s="393"/>
    </row>
    <row r="43" spans="1:12" s="118" customFormat="1" ht="14.25" customHeight="1">
      <c r="A43" s="35" t="s">
        <v>67</v>
      </c>
      <c r="B43" s="65"/>
      <c r="C43" s="281">
        <v>17269.933000000001</v>
      </c>
      <c r="D43" s="281">
        <v>26946.662</v>
      </c>
      <c r="E43" s="281">
        <v>19725.599999999999</v>
      </c>
      <c r="F43" s="281">
        <v>20355.527999999998</v>
      </c>
      <c r="G43" s="281">
        <v>4207.7070000000003</v>
      </c>
      <c r="H43" s="281">
        <v>3214.93</v>
      </c>
      <c r="I43" s="281">
        <v>5545.8339999999998</v>
      </c>
      <c r="J43" s="285"/>
      <c r="K43" s="410">
        <v>1.1795402195385729</v>
      </c>
      <c r="L43" s="36" t="s">
        <v>26</v>
      </c>
    </row>
    <row r="44" spans="1:12" s="118" customFormat="1" ht="14.25" customHeight="1">
      <c r="A44" s="35" t="s">
        <v>301</v>
      </c>
      <c r="B44" s="65"/>
      <c r="C44" s="281">
        <v>16591.153000000009</v>
      </c>
      <c r="D44" s="281">
        <v>4729.2659999998978</v>
      </c>
      <c r="E44" s="281">
        <v>2619.9000000000597</v>
      </c>
      <c r="F44" s="281">
        <v>869.30499999998574</v>
      </c>
      <c r="G44" s="281">
        <v>1936.5550000001622</v>
      </c>
      <c r="H44" s="281">
        <v>1805.1320000000346</v>
      </c>
      <c r="I44" s="281">
        <v>1688.5660000000235</v>
      </c>
      <c r="J44" s="264"/>
      <c r="K44" s="410">
        <v>0.35914012398232575</v>
      </c>
      <c r="L44" s="36" t="s">
        <v>302</v>
      </c>
    </row>
    <row r="45" spans="1:12" s="118" customFormat="1" ht="14.25" customHeight="1">
      <c r="A45" s="414"/>
      <c r="B45" s="401"/>
      <c r="C45" s="402"/>
      <c r="D45" s="402"/>
      <c r="E45" s="402"/>
      <c r="F45" s="402"/>
      <c r="G45" s="402"/>
      <c r="H45" s="402"/>
      <c r="I45" s="402"/>
      <c r="J45" s="418"/>
      <c r="K45" s="412"/>
      <c r="L45" s="416"/>
    </row>
    <row r="46" spans="1:12" s="118" customFormat="1" ht="14.25" customHeight="1">
      <c r="A46" s="415"/>
      <c r="B46" s="404"/>
      <c r="C46" s="405"/>
      <c r="D46" s="405"/>
      <c r="E46" s="405"/>
      <c r="F46" s="405"/>
      <c r="G46" s="405"/>
      <c r="H46" s="405"/>
      <c r="I46" s="405"/>
      <c r="J46" s="419"/>
      <c r="K46" s="413"/>
      <c r="L46" s="417"/>
    </row>
    <row r="47" spans="1:12" s="118" customFormat="1" ht="14.25" customHeight="1">
      <c r="A47" s="415" t="s">
        <v>205</v>
      </c>
      <c r="B47" s="422"/>
      <c r="C47" s="423">
        <v>266588.23800000001</v>
      </c>
      <c r="D47" s="423">
        <v>355236.522</v>
      </c>
      <c r="E47" s="423">
        <v>399452.6</v>
      </c>
      <c r="F47" s="423">
        <v>379648.65899999999</v>
      </c>
      <c r="G47" s="423">
        <v>382284.49699999997</v>
      </c>
      <c r="H47" s="423">
        <v>410562.78100000002</v>
      </c>
      <c r="I47" s="423">
        <v>470169.13099999999</v>
      </c>
      <c r="J47" s="424"/>
      <c r="K47" s="413">
        <v>100</v>
      </c>
      <c r="L47" s="417" t="s">
        <v>206</v>
      </c>
    </row>
    <row r="48" spans="1:12" s="118" customFormat="1" ht="14.25" customHeight="1">
      <c r="A48" s="415"/>
      <c r="B48" s="422"/>
      <c r="C48" s="423"/>
      <c r="D48" s="423"/>
      <c r="E48" s="423"/>
      <c r="F48" s="423"/>
      <c r="G48" s="423"/>
      <c r="H48" s="423"/>
      <c r="I48" s="423"/>
      <c r="J48" s="424"/>
      <c r="L48" s="417"/>
    </row>
    <row r="49" spans="1:12" s="118" customFormat="1" ht="14.25" customHeight="1">
      <c r="A49" s="349"/>
      <c r="B49" s="349"/>
      <c r="C49" s="283"/>
      <c r="D49" s="283"/>
      <c r="E49" s="283"/>
      <c r="F49" s="283"/>
      <c r="G49" s="283"/>
      <c r="H49" s="283"/>
      <c r="I49" s="283"/>
      <c r="J49" s="283"/>
      <c r="L49" s="316"/>
    </row>
    <row r="50" spans="1:12" s="118" customFormat="1" ht="14.25" customHeight="1">
      <c r="A50" s="237"/>
      <c r="B50" s="237"/>
      <c r="C50" s="115"/>
      <c r="D50" s="115"/>
      <c r="E50" s="115"/>
      <c r="F50" s="115"/>
      <c r="G50" s="115"/>
      <c r="H50" s="115"/>
      <c r="I50" s="115"/>
      <c r="J50" s="113"/>
      <c r="L50" s="425"/>
    </row>
    <row r="51" spans="1:12" ht="12" customHeight="1">
      <c r="A51" s="552"/>
      <c r="B51" s="57" t="s">
        <v>617</v>
      </c>
      <c r="K51" s="607"/>
      <c r="L51" s="607"/>
    </row>
    <row r="52" spans="1:12" ht="12" customHeight="1">
      <c r="A52" s="553"/>
      <c r="B52" s="57" t="s">
        <v>73</v>
      </c>
      <c r="K52" s="178"/>
      <c r="L52" s="22"/>
    </row>
    <row r="53" spans="1:12" ht="12" customHeight="1">
      <c r="A53" s="553"/>
      <c r="B53" s="244" t="s">
        <v>553</v>
      </c>
    </row>
    <row r="54" spans="1:12" ht="12" customHeight="1">
      <c r="A54" s="553"/>
      <c r="B54" s="34" t="s">
        <v>554</v>
      </c>
    </row>
  </sheetData>
  <mergeCells count="4">
    <mergeCell ref="A3:A4"/>
    <mergeCell ref="A51:A54"/>
    <mergeCell ref="K51:L51"/>
    <mergeCell ref="A8:B8"/>
  </mergeCells>
  <hyperlinks>
    <hyperlink ref="L3" location="'Inhoudsopgave Zuivel in cijfers'!A1" display="Terug naar inhoudsopgave" xr:uid="{DA4DA5AF-8740-4D20-A42F-53F511DE2976}"/>
    <hyperlink ref="L4" location="'Inhoudsopgave Zuivel in cijfers'!A1" display="Back to table of contents" xr:uid="{24BA1398-B1E5-4C0C-987C-C15FA1CF98EE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BBD25B"/>
  </sheetPr>
  <dimension ref="A1:N66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4" ht="30" customHeight="1">
      <c r="A3" s="559">
        <v>48</v>
      </c>
      <c r="B3" s="610" t="s">
        <v>555</v>
      </c>
      <c r="C3" s="563"/>
      <c r="D3" s="563"/>
      <c r="E3" s="563"/>
      <c r="F3" s="563"/>
      <c r="G3" s="563"/>
      <c r="H3" s="563"/>
      <c r="I3" s="5"/>
      <c r="J3" s="5"/>
      <c r="K3" s="169"/>
      <c r="L3" s="125" t="s">
        <v>585</v>
      </c>
    </row>
    <row r="4" spans="1:14" ht="18" customHeight="1">
      <c r="A4" s="560"/>
      <c r="B4" s="614" t="s">
        <v>556</v>
      </c>
      <c r="C4" s="563"/>
      <c r="D4" s="563"/>
      <c r="E4" s="563"/>
      <c r="F4" s="563"/>
      <c r="G4" s="563"/>
      <c r="H4" s="563"/>
      <c r="I4" s="563"/>
      <c r="J4" s="563"/>
      <c r="K4" s="563"/>
      <c r="L4" s="225" t="s">
        <v>586</v>
      </c>
    </row>
    <row r="5" spans="1:14" ht="14.25" customHeight="1">
      <c r="L5" s="83"/>
    </row>
    <row r="6" spans="1:14" ht="14.25" customHeight="1">
      <c r="L6" s="83"/>
    </row>
    <row r="7" spans="1:14" ht="14.25" customHeight="1">
      <c r="L7" s="83"/>
    </row>
    <row r="8" spans="1:14" ht="14.25" customHeight="1">
      <c r="A8" s="604" t="s">
        <v>915</v>
      </c>
      <c r="B8" s="604"/>
      <c r="L8" s="398" t="s">
        <v>916</v>
      </c>
    </row>
    <row r="9" spans="1:14" ht="9" customHeight="1"/>
    <row r="10" spans="1:14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4" s="118" customFormat="1" ht="14.25" customHeight="1">
      <c r="C11" s="67"/>
      <c r="D11" s="67"/>
      <c r="E11" s="67"/>
      <c r="F11" s="67"/>
      <c r="G11" s="67"/>
      <c r="H11" s="67"/>
      <c r="I11" s="67"/>
      <c r="K11" s="409"/>
      <c r="L11" s="67"/>
    </row>
    <row r="12" spans="1:14" s="118" customFormat="1" ht="14.25" customHeight="1">
      <c r="A12" s="258" t="s">
        <v>769</v>
      </c>
      <c r="B12" s="237"/>
      <c r="C12" s="115">
        <v>49909.754000000001</v>
      </c>
      <c r="D12" s="115">
        <v>130797.82</v>
      </c>
      <c r="E12" s="115">
        <v>148668.90000000005</v>
      </c>
      <c r="F12" s="115">
        <v>150478.02500000002</v>
      </c>
      <c r="G12" s="115">
        <v>170932.07399999999</v>
      </c>
      <c r="H12" s="115">
        <v>144444.17500000002</v>
      </c>
      <c r="I12" s="115">
        <v>165205.076</v>
      </c>
      <c r="J12" s="113"/>
      <c r="K12" s="410">
        <v>92.767976310527104</v>
      </c>
      <c r="L12" s="246" t="s">
        <v>769</v>
      </c>
    </row>
    <row r="13" spans="1:14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K13" s="409"/>
      <c r="L13" s="36"/>
    </row>
    <row r="14" spans="1:14" s="118" customFormat="1" ht="14.25" customHeight="1">
      <c r="A14" s="35" t="s">
        <v>14</v>
      </c>
      <c r="B14" s="66"/>
      <c r="C14" s="112">
        <v>9810.2790000000005</v>
      </c>
      <c r="D14" s="112">
        <v>35738.576000000001</v>
      </c>
      <c r="E14" s="112">
        <v>41101.1</v>
      </c>
      <c r="F14" s="112">
        <v>41541.612999999998</v>
      </c>
      <c r="G14" s="112">
        <v>40102.671999999999</v>
      </c>
      <c r="H14" s="112">
        <v>60664.52</v>
      </c>
      <c r="I14" s="112">
        <v>57606.790999999997</v>
      </c>
      <c r="J14" s="124"/>
      <c r="K14" s="410">
        <v>32.348070363246499</v>
      </c>
      <c r="L14" s="36" t="s">
        <v>93</v>
      </c>
    </row>
    <row r="15" spans="1:14" s="118" customFormat="1" ht="14.25" customHeight="1">
      <c r="A15" s="35" t="s">
        <v>37</v>
      </c>
      <c r="B15" s="66"/>
      <c r="C15" s="112">
        <v>11115.992</v>
      </c>
      <c r="D15" s="112">
        <v>35862.692000000003</v>
      </c>
      <c r="E15" s="112">
        <v>54388.9</v>
      </c>
      <c r="F15" s="112">
        <v>56230.194000000003</v>
      </c>
      <c r="G15" s="112">
        <v>77410.437999999995</v>
      </c>
      <c r="H15" s="112">
        <v>29037.971000000001</v>
      </c>
      <c r="I15" s="112">
        <v>42132.307999999997</v>
      </c>
      <c r="J15" s="124"/>
      <c r="K15" s="410">
        <v>23.658649268451239</v>
      </c>
      <c r="L15" s="36" t="s">
        <v>38</v>
      </c>
      <c r="N15" s="343"/>
    </row>
    <row r="16" spans="1:14" s="118" customFormat="1" ht="14.25" customHeight="1">
      <c r="A16" s="35" t="s">
        <v>27</v>
      </c>
      <c r="B16" s="66"/>
      <c r="C16" s="112">
        <v>435.34</v>
      </c>
      <c r="D16" s="112">
        <v>4152.0720000000001</v>
      </c>
      <c r="E16" s="112">
        <v>7125.5</v>
      </c>
      <c r="F16" s="112">
        <v>4288.3980000000001</v>
      </c>
      <c r="G16" s="112">
        <v>5672.2709999999997</v>
      </c>
      <c r="H16" s="112">
        <v>8250.7369999999992</v>
      </c>
      <c r="I16" s="112">
        <v>19499.91</v>
      </c>
      <c r="J16" s="124"/>
      <c r="K16" s="410">
        <v>10.949828133231271</v>
      </c>
      <c r="L16" s="36" t="s">
        <v>28</v>
      </c>
    </row>
    <row r="17" spans="1:12" s="118" customFormat="1" ht="14.25" customHeight="1">
      <c r="A17" s="35" t="s">
        <v>61</v>
      </c>
      <c r="B17" s="66"/>
      <c r="C17" s="112">
        <v>12570.236000000001</v>
      </c>
      <c r="D17" s="112">
        <v>20674.188999999998</v>
      </c>
      <c r="E17" s="112">
        <v>22044.7</v>
      </c>
      <c r="F17" s="112">
        <v>23145.02</v>
      </c>
      <c r="G17" s="112">
        <v>24704.235000000001</v>
      </c>
      <c r="H17" s="112">
        <v>20072.650000000001</v>
      </c>
      <c r="I17" s="112">
        <v>18028.698</v>
      </c>
      <c r="J17" s="124"/>
      <c r="K17" s="410">
        <v>10.123695164025392</v>
      </c>
      <c r="L17" s="36" t="s">
        <v>17</v>
      </c>
    </row>
    <row r="18" spans="1:12" s="118" customFormat="1" ht="14.25" customHeight="1">
      <c r="A18" s="35" t="s">
        <v>31</v>
      </c>
      <c r="B18" s="66"/>
      <c r="C18" s="112">
        <v>2695.096</v>
      </c>
      <c r="D18" s="112">
        <v>5777.17</v>
      </c>
      <c r="E18" s="112">
        <v>5615.4</v>
      </c>
      <c r="F18" s="112">
        <v>5168.509</v>
      </c>
      <c r="G18" s="112">
        <v>3857.643</v>
      </c>
      <c r="H18" s="112">
        <v>7240.2209999999995</v>
      </c>
      <c r="I18" s="112">
        <v>6824.9440000000004</v>
      </c>
      <c r="J18" s="124"/>
      <c r="K18" s="410">
        <v>3.8324260890910766</v>
      </c>
      <c r="L18" s="36" t="s">
        <v>32</v>
      </c>
    </row>
    <row r="19" spans="1:12" s="118" customFormat="1" ht="14.25" customHeight="1">
      <c r="A19" s="35" t="s">
        <v>15</v>
      </c>
      <c r="B19" s="66"/>
      <c r="C19" s="112">
        <v>4217.5429999999997</v>
      </c>
      <c r="D19" s="112">
        <v>14483.627</v>
      </c>
      <c r="E19" s="112">
        <v>8019.4</v>
      </c>
      <c r="F19" s="112">
        <v>9599.9259999999995</v>
      </c>
      <c r="G19" s="112">
        <v>8217.3469999999998</v>
      </c>
      <c r="H19" s="112">
        <v>8949.1640000000007</v>
      </c>
      <c r="I19" s="112">
        <v>6547.0469999999996</v>
      </c>
      <c r="J19" s="124"/>
      <c r="K19" s="410">
        <v>3.6763779643181635</v>
      </c>
      <c r="L19" s="36" t="s">
        <v>16</v>
      </c>
    </row>
    <row r="20" spans="1:12" s="118" customFormat="1" ht="14.25" customHeight="1">
      <c r="A20" s="35" t="s">
        <v>33</v>
      </c>
      <c r="B20" s="66"/>
      <c r="C20" s="342">
        <v>240.78100000000001</v>
      </c>
      <c r="D20" s="112">
        <v>7473.9650000000001</v>
      </c>
      <c r="E20" s="112">
        <v>4862</v>
      </c>
      <c r="F20" s="112">
        <v>5605.6279999999997</v>
      </c>
      <c r="G20" s="112">
        <v>4470.1629999999996</v>
      </c>
      <c r="H20" s="112">
        <v>2994.0940000000001</v>
      </c>
      <c r="I20" s="112">
        <v>5864.7380000000003</v>
      </c>
      <c r="J20" s="124"/>
      <c r="K20" s="410">
        <v>3.2932394634862678</v>
      </c>
      <c r="L20" s="36" t="s">
        <v>33</v>
      </c>
    </row>
    <row r="21" spans="1:12" s="118" customFormat="1" ht="14.25" customHeight="1">
      <c r="A21" s="35" t="s">
        <v>36</v>
      </c>
      <c r="B21" s="66"/>
      <c r="C21" s="112">
        <v>2171.5610000000001</v>
      </c>
      <c r="D21" s="112">
        <v>1215.989</v>
      </c>
      <c r="E21" s="112">
        <v>2681.7</v>
      </c>
      <c r="F21" s="112">
        <v>2552.0549999999998</v>
      </c>
      <c r="G21" s="112">
        <v>2301.509</v>
      </c>
      <c r="H21" s="112">
        <v>1762.4949999999999</v>
      </c>
      <c r="I21" s="112">
        <v>2918.261</v>
      </c>
      <c r="J21" s="124"/>
      <c r="K21" s="410">
        <v>1.638697634907629</v>
      </c>
      <c r="L21" s="36" t="s">
        <v>36</v>
      </c>
    </row>
    <row r="22" spans="1:12" s="118" customFormat="1" ht="14.25" customHeight="1">
      <c r="A22" s="35" t="s">
        <v>24</v>
      </c>
      <c r="B22" s="66"/>
      <c r="C22" s="112">
        <v>400.45699999999999</v>
      </c>
      <c r="D22" s="112">
        <v>119.983</v>
      </c>
      <c r="E22" s="112">
        <v>12.7</v>
      </c>
      <c r="F22" s="112">
        <v>94.233999999999995</v>
      </c>
      <c r="G22" s="112">
        <v>395.49599999999998</v>
      </c>
      <c r="H22" s="112">
        <v>873.47500000000002</v>
      </c>
      <c r="I22" s="112">
        <v>1889.2829999999999</v>
      </c>
      <c r="J22" s="124"/>
      <c r="K22" s="410">
        <v>1.0608933141248127</v>
      </c>
      <c r="L22" s="36" t="s">
        <v>25</v>
      </c>
    </row>
    <row r="23" spans="1:12" s="118" customFormat="1" ht="14.25" customHeight="1">
      <c r="A23" s="35" t="s">
        <v>22</v>
      </c>
      <c r="B23" s="66"/>
      <c r="C23" s="112">
        <v>3773.4760000000001</v>
      </c>
      <c r="D23" s="112">
        <v>1651.4369999999999</v>
      </c>
      <c r="E23" s="112">
        <v>940.5</v>
      </c>
      <c r="F23" s="112">
        <v>719.24900000000002</v>
      </c>
      <c r="G23" s="112">
        <v>1824.1610000000001</v>
      </c>
      <c r="H23" s="112">
        <v>1892.31</v>
      </c>
      <c r="I23" s="112">
        <v>1838.0989999999999</v>
      </c>
      <c r="J23" s="124"/>
      <c r="K23" s="410">
        <v>1.0321518479759273</v>
      </c>
      <c r="L23" s="36" t="s">
        <v>23</v>
      </c>
    </row>
    <row r="24" spans="1:12" s="118" customFormat="1" ht="14.25" customHeight="1">
      <c r="A24" s="35" t="s">
        <v>18</v>
      </c>
      <c r="B24" s="66"/>
      <c r="C24" s="112">
        <v>2152.2020000000002</v>
      </c>
      <c r="D24" s="112">
        <v>1037.912</v>
      </c>
      <c r="E24" s="112">
        <v>514.70000000000005</v>
      </c>
      <c r="F24" s="112">
        <v>247.85300000000001</v>
      </c>
      <c r="G24" s="112">
        <v>1265.925</v>
      </c>
      <c r="H24" s="112">
        <v>1030.6959999999999</v>
      </c>
      <c r="I24" s="112">
        <v>1189.5050000000001</v>
      </c>
      <c r="J24" s="124"/>
      <c r="K24" s="410">
        <v>0.66794540660030044</v>
      </c>
      <c r="L24" s="36" t="s">
        <v>19</v>
      </c>
    </row>
    <row r="25" spans="1:12" s="118" customFormat="1" ht="14.25" customHeight="1">
      <c r="A25" s="35" t="s">
        <v>63</v>
      </c>
      <c r="B25" s="66"/>
      <c r="C25" s="112">
        <v>130</v>
      </c>
      <c r="D25" s="112">
        <v>989.77200000000005</v>
      </c>
      <c r="E25" s="112">
        <v>477.5</v>
      </c>
      <c r="F25" s="112">
        <v>84.001000000000005</v>
      </c>
      <c r="G25" s="112">
        <v>282.86900000000003</v>
      </c>
      <c r="H25" s="112">
        <v>45.026000000000003</v>
      </c>
      <c r="I25" s="112">
        <v>169.07900000000001</v>
      </c>
      <c r="J25" s="124"/>
      <c r="K25" s="410">
        <v>9.4943309530075293E-2</v>
      </c>
      <c r="L25" s="36" t="s">
        <v>53</v>
      </c>
    </row>
    <row r="26" spans="1:12" s="118" customFormat="1" ht="14.25" customHeight="1">
      <c r="A26" s="35" t="s">
        <v>40</v>
      </c>
      <c r="B26" s="66"/>
      <c r="C26" s="342">
        <v>113.416</v>
      </c>
      <c r="D26" s="112">
        <v>353.67700000000002</v>
      </c>
      <c r="E26" s="112">
        <v>167.4</v>
      </c>
      <c r="F26" s="112">
        <v>285.58600000000001</v>
      </c>
      <c r="G26" s="112">
        <v>141.078</v>
      </c>
      <c r="H26" s="112">
        <v>231.02</v>
      </c>
      <c r="I26" s="112">
        <v>166.351</v>
      </c>
      <c r="J26" s="124"/>
      <c r="K26" s="410">
        <v>9.3411449580595787E-2</v>
      </c>
      <c r="L26" s="36" t="s">
        <v>41</v>
      </c>
    </row>
    <row r="27" spans="1:12" s="118" customFormat="1" ht="14.25" customHeight="1">
      <c r="A27" s="35" t="s">
        <v>29</v>
      </c>
      <c r="B27" s="66"/>
      <c r="C27" s="342">
        <v>61.323999999999998</v>
      </c>
      <c r="D27" s="112">
        <v>95.462999999999994</v>
      </c>
      <c r="E27" s="112">
        <v>68.7</v>
      </c>
      <c r="F27" s="112">
        <v>132.875</v>
      </c>
      <c r="G27" s="112">
        <v>139.44</v>
      </c>
      <c r="H27" s="112">
        <v>678.596</v>
      </c>
      <c r="I27" s="112">
        <v>151.82499999999999</v>
      </c>
      <c r="J27" s="124"/>
      <c r="K27" s="410">
        <v>8.5254632268961128E-2</v>
      </c>
      <c r="L27" s="36" t="s">
        <v>30</v>
      </c>
    </row>
    <row r="28" spans="1:12" s="118" customFormat="1" ht="14.25" customHeight="1">
      <c r="A28" s="75" t="s">
        <v>66</v>
      </c>
      <c r="C28" s="112">
        <v>22</v>
      </c>
      <c r="D28" s="235">
        <v>69.766999999999996</v>
      </c>
      <c r="E28" s="235">
        <v>40.200000000000003</v>
      </c>
      <c r="F28" s="235">
        <v>61.063000000000002</v>
      </c>
      <c r="G28" s="235">
        <v>27.16</v>
      </c>
      <c r="H28" s="235">
        <v>88.980999999999995</v>
      </c>
      <c r="I28" s="235">
        <v>138.97999999999999</v>
      </c>
      <c r="K28" s="410">
        <v>7.8041750652002098E-2</v>
      </c>
      <c r="L28" s="36" t="s">
        <v>109</v>
      </c>
    </row>
    <row r="29" spans="1:12" s="118" customFormat="1" ht="14.25" customHeight="1">
      <c r="A29" s="35" t="s">
        <v>20</v>
      </c>
      <c r="B29" s="66"/>
      <c r="C29" s="112">
        <v>0</v>
      </c>
      <c r="D29" s="342">
        <v>26.277000000000001</v>
      </c>
      <c r="E29" s="342">
        <v>322.3</v>
      </c>
      <c r="F29" s="342">
        <v>470.85899999999998</v>
      </c>
      <c r="G29" s="342">
        <v>17.591999999999999</v>
      </c>
      <c r="H29" s="342">
        <v>70.789000000000001</v>
      </c>
      <c r="I29" s="342">
        <v>86.429000000000002</v>
      </c>
      <c r="J29" s="124"/>
      <c r="K29" s="410">
        <v>4.8532669931658438E-2</v>
      </c>
      <c r="L29" s="36" t="s">
        <v>21</v>
      </c>
    </row>
    <row r="30" spans="1:12" s="118" customFormat="1" ht="14.25" customHeight="1">
      <c r="A30" s="35" t="s">
        <v>34</v>
      </c>
      <c r="B30" s="66"/>
      <c r="C30" s="112">
        <v>0</v>
      </c>
      <c r="D30" s="342">
        <v>490.35199999999998</v>
      </c>
      <c r="E30" s="342">
        <v>2.7</v>
      </c>
      <c r="F30" s="342">
        <v>19.795000000000002</v>
      </c>
      <c r="G30" s="342">
        <v>25.66</v>
      </c>
      <c r="H30" s="342">
        <v>72.861999999999995</v>
      </c>
      <c r="I30" s="342">
        <v>45.826999999999998</v>
      </c>
      <c r="J30" s="124"/>
      <c r="K30" s="410">
        <v>2.5733337941641246E-2</v>
      </c>
      <c r="L30" s="36" t="s">
        <v>35</v>
      </c>
    </row>
    <row r="31" spans="1:12" s="118" customFormat="1" ht="14.25" customHeight="1">
      <c r="A31" s="35" t="s">
        <v>47</v>
      </c>
      <c r="B31" s="66"/>
      <c r="C31" s="342">
        <v>5.0999999999999997E-2</v>
      </c>
      <c r="D31" s="112">
        <v>340.149</v>
      </c>
      <c r="E31" s="112">
        <v>50.3</v>
      </c>
      <c r="F31" s="112">
        <v>13.634</v>
      </c>
      <c r="G31" s="112">
        <v>5.6420000000000003</v>
      </c>
      <c r="H31" s="112">
        <v>34.335000000000001</v>
      </c>
      <c r="I31" s="112">
        <v>27.16</v>
      </c>
      <c r="J31" s="124"/>
      <c r="K31" s="410">
        <v>1.5251215626049626E-2</v>
      </c>
      <c r="L31" s="36" t="s">
        <v>48</v>
      </c>
    </row>
    <row r="32" spans="1:12" s="118" customFormat="1" ht="14.25" customHeight="1">
      <c r="A32" s="35" t="s">
        <v>64</v>
      </c>
      <c r="B32" s="66"/>
      <c r="C32" s="112">
        <v>0</v>
      </c>
      <c r="D32" s="342">
        <v>32.515000000000001</v>
      </c>
      <c r="E32" s="342">
        <v>119</v>
      </c>
      <c r="F32" s="342">
        <v>195.67400000000001</v>
      </c>
      <c r="G32" s="342">
        <v>30.177</v>
      </c>
      <c r="H32" s="342">
        <v>319.90199999999999</v>
      </c>
      <c r="I32" s="342">
        <v>20.928000000000001</v>
      </c>
      <c r="J32" s="124"/>
      <c r="K32" s="410">
        <v>1.1751746709203483E-2</v>
      </c>
      <c r="L32" s="36" t="s">
        <v>43</v>
      </c>
    </row>
    <row r="33" spans="1:12" s="118" customFormat="1" ht="14.25" customHeight="1">
      <c r="A33" s="35" t="s">
        <v>49</v>
      </c>
      <c r="B33" s="66"/>
      <c r="C33" s="112">
        <v>0</v>
      </c>
      <c r="D33" s="342">
        <v>138.614</v>
      </c>
      <c r="E33" s="342">
        <v>107.8</v>
      </c>
      <c r="F33" s="342">
        <v>0.96199999999999997</v>
      </c>
      <c r="G33" s="342">
        <v>23.216000000000001</v>
      </c>
      <c r="H33" s="342">
        <v>45.384999999999998</v>
      </c>
      <c r="I33" s="342">
        <v>15.336</v>
      </c>
      <c r="J33" s="124"/>
      <c r="K33" s="411">
        <v>8.6116584256663142E-3</v>
      </c>
      <c r="L33" s="36" t="s">
        <v>50</v>
      </c>
    </row>
    <row r="34" spans="1:12" s="118" customFormat="1" ht="14.25" customHeight="1">
      <c r="A34" s="35" t="s">
        <v>509</v>
      </c>
      <c r="B34" s="66"/>
      <c r="C34" s="112">
        <v>0</v>
      </c>
      <c r="D34" s="342">
        <v>3.7130000000000001</v>
      </c>
      <c r="E34" s="342">
        <v>1.1000000000000001</v>
      </c>
      <c r="F34" s="342">
        <v>5.9580000000000002</v>
      </c>
      <c r="G34" s="342">
        <v>6.5039999999999996</v>
      </c>
      <c r="H34" s="342">
        <v>14.85</v>
      </c>
      <c r="I34" s="342">
        <v>13.369</v>
      </c>
      <c r="J34" s="124"/>
      <c r="K34" s="411">
        <v>7.5071245104807597E-3</v>
      </c>
      <c r="L34" s="36" t="s">
        <v>510</v>
      </c>
    </row>
    <row r="35" spans="1:12" s="118" customFormat="1" ht="14.25" customHeight="1">
      <c r="A35" s="35" t="s">
        <v>65</v>
      </c>
      <c r="B35" s="66"/>
      <c r="C35" s="112">
        <v>0</v>
      </c>
      <c r="D35" s="342">
        <v>15.007999999999999</v>
      </c>
      <c r="E35" s="342">
        <v>1.3</v>
      </c>
      <c r="F35" s="342">
        <v>4.3040000000000003</v>
      </c>
      <c r="G35" s="342">
        <v>1.3859999999999999</v>
      </c>
      <c r="H35" s="342">
        <v>10.592000000000001</v>
      </c>
      <c r="I35" s="342">
        <v>10.221</v>
      </c>
      <c r="J35" s="124"/>
      <c r="K35" s="411">
        <v>5.7394210203922397E-3</v>
      </c>
      <c r="L35" s="36" t="s">
        <v>39</v>
      </c>
    </row>
    <row r="36" spans="1:12" s="118" customFormat="1" ht="14.25" customHeight="1">
      <c r="A36" s="35" t="s">
        <v>44</v>
      </c>
      <c r="B36" s="66"/>
      <c r="C36" s="112">
        <v>0</v>
      </c>
      <c r="D36" s="342">
        <v>27.841999999999999</v>
      </c>
      <c r="E36" s="342">
        <v>3.5</v>
      </c>
      <c r="F36" s="342">
        <v>3.9089999999999998</v>
      </c>
      <c r="G36" s="342">
        <v>3.5950000000000002</v>
      </c>
      <c r="H36" s="342">
        <v>15.218999999999999</v>
      </c>
      <c r="I36" s="342">
        <v>9.2690000000000001</v>
      </c>
      <c r="J36" s="124"/>
      <c r="K36" s="411">
        <v>5.2048423283451396E-3</v>
      </c>
      <c r="L36" s="36" t="s">
        <v>45</v>
      </c>
    </row>
    <row r="37" spans="1:12" s="118" customFormat="1" ht="14.25" customHeight="1">
      <c r="A37" s="35" t="s">
        <v>51</v>
      </c>
      <c r="B37" s="66"/>
      <c r="C37" s="112">
        <v>0</v>
      </c>
      <c r="D37" s="342">
        <v>24.405000000000001</v>
      </c>
      <c r="E37" s="342">
        <v>0.2</v>
      </c>
      <c r="F37" s="342">
        <v>4.0110000000000001</v>
      </c>
      <c r="G37" s="342">
        <v>4.1349999999999998</v>
      </c>
      <c r="H37" s="342">
        <v>45.462000000000003</v>
      </c>
      <c r="I37" s="342">
        <v>7.984</v>
      </c>
      <c r="J37" s="124"/>
      <c r="K37" s="411">
        <v>4.4832734005294632E-3</v>
      </c>
      <c r="L37" s="36" t="s">
        <v>52</v>
      </c>
    </row>
    <row r="38" spans="1:12" s="118" customFormat="1" ht="14.25" customHeight="1">
      <c r="A38" s="35" t="s">
        <v>42</v>
      </c>
      <c r="B38" s="66"/>
      <c r="C38" s="112">
        <v>0</v>
      </c>
      <c r="D38" s="342">
        <v>1.2869999999999999</v>
      </c>
      <c r="E38" s="342">
        <v>0.2</v>
      </c>
      <c r="F38" s="342">
        <v>2.069</v>
      </c>
      <c r="G38" s="342">
        <v>1.63</v>
      </c>
      <c r="H38" s="342">
        <v>1.3420000000000001</v>
      </c>
      <c r="I38" s="342">
        <v>1.655</v>
      </c>
      <c r="J38" s="124"/>
      <c r="K38" s="411">
        <v>9.2933585644742762E-4</v>
      </c>
      <c r="L38" s="36" t="s">
        <v>42</v>
      </c>
    </row>
    <row r="39" spans="1:12" s="118" customFormat="1" ht="14.25" customHeight="1">
      <c r="A39" s="35" t="s">
        <v>46</v>
      </c>
      <c r="B39" s="66"/>
      <c r="C39" s="112">
        <v>0</v>
      </c>
      <c r="D39" s="342">
        <v>1.367</v>
      </c>
      <c r="E39" s="342">
        <v>0.1</v>
      </c>
      <c r="F39" s="342">
        <v>0.64600000000000002</v>
      </c>
      <c r="G39" s="342">
        <v>0.13</v>
      </c>
      <c r="H39" s="342">
        <v>1.4810000000000001</v>
      </c>
      <c r="I39" s="342">
        <v>1.079</v>
      </c>
      <c r="J39" s="124"/>
      <c r="K39" s="411">
        <v>6.0589328646935001E-4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24"/>
      <c r="K40" s="411"/>
      <c r="L40" s="36"/>
    </row>
    <row r="41" spans="1:12" s="252" customFormat="1" ht="14.25" customHeight="1">
      <c r="A41" s="258" t="s">
        <v>497</v>
      </c>
      <c r="B41" s="237"/>
      <c r="C41" s="115">
        <v>4532.239999999998</v>
      </c>
      <c r="D41" s="115">
        <v>8468.6630000000005</v>
      </c>
      <c r="E41" s="115">
        <v>9728.1999999999534</v>
      </c>
      <c r="F41" s="115">
        <v>8206.9869999999646</v>
      </c>
      <c r="G41" s="115">
        <v>11434.687000000005</v>
      </c>
      <c r="H41" s="115">
        <v>20880.044999999984</v>
      </c>
      <c r="I41" s="115">
        <v>12879.089000000007</v>
      </c>
      <c r="J41" s="267"/>
      <c r="K41" s="411">
        <v>7.2320236894729</v>
      </c>
      <c r="L41" s="246" t="s">
        <v>770</v>
      </c>
    </row>
    <row r="42" spans="1:12" s="118" customFormat="1" ht="14.25" customHeight="1">
      <c r="A42" s="258"/>
      <c r="B42" s="237"/>
      <c r="C42" s="115"/>
      <c r="D42" s="115"/>
      <c r="E42" s="115"/>
      <c r="F42" s="115"/>
      <c r="G42" s="115"/>
      <c r="H42" s="115"/>
      <c r="I42" s="115"/>
      <c r="J42" s="113"/>
      <c r="K42" s="410"/>
      <c r="L42" s="393"/>
    </row>
    <row r="43" spans="1:12" s="118" customFormat="1" ht="14.25" customHeight="1">
      <c r="A43" s="35" t="s">
        <v>924</v>
      </c>
      <c r="B43" s="66"/>
      <c r="C43" s="112">
        <v>1953.633</v>
      </c>
      <c r="D43" s="112">
        <v>2274.16</v>
      </c>
      <c r="E43" s="112">
        <v>1445.0419999999999</v>
      </c>
      <c r="F43" s="112">
        <v>140.89400000000001</v>
      </c>
      <c r="G43" s="112">
        <v>229.62799999999999</v>
      </c>
      <c r="H43" s="112">
        <v>3840.0189999999998</v>
      </c>
      <c r="I43" s="112">
        <v>8383.2369999999992</v>
      </c>
      <c r="K43" s="410">
        <v>4.7074578472487989</v>
      </c>
      <c r="L43" s="36" t="s">
        <v>55</v>
      </c>
    </row>
    <row r="44" spans="1:12" s="118" customFormat="1" ht="14.25" customHeight="1">
      <c r="A44" s="35" t="s">
        <v>67</v>
      </c>
      <c r="B44" s="66"/>
      <c r="C44" s="112">
        <v>1644.6969999999999</v>
      </c>
      <c r="D44" s="112">
        <v>6178.4390000000003</v>
      </c>
      <c r="E44" s="112">
        <v>6763.5</v>
      </c>
      <c r="F44" s="112">
        <v>7541.415</v>
      </c>
      <c r="G44" s="112">
        <v>9889.2790000000005</v>
      </c>
      <c r="H44" s="112">
        <v>14299.035</v>
      </c>
      <c r="I44" s="112">
        <v>4091.1190000000001</v>
      </c>
      <c r="K44" s="410">
        <v>2.2972952143162195</v>
      </c>
      <c r="L44" s="36" t="s">
        <v>26</v>
      </c>
    </row>
    <row r="45" spans="1:12" s="118" customFormat="1" ht="14.25" customHeight="1">
      <c r="A45" s="35" t="s">
        <v>301</v>
      </c>
      <c r="B45" s="66"/>
      <c r="C45" s="112">
        <v>933.90999999999804</v>
      </c>
      <c r="D45" s="112">
        <v>16.064000000000306</v>
      </c>
      <c r="E45" s="112">
        <v>1519.657999999954</v>
      </c>
      <c r="F45" s="112">
        <v>524.67799999996441</v>
      </c>
      <c r="G45" s="112">
        <v>1315.7800000000043</v>
      </c>
      <c r="H45" s="112">
        <v>2740.9909999999836</v>
      </c>
      <c r="I45" s="112">
        <v>404.73300000000745</v>
      </c>
      <c r="K45" s="410">
        <v>0.22727062790788133</v>
      </c>
      <c r="L45" s="36" t="s">
        <v>302</v>
      </c>
    </row>
    <row r="46" spans="1:12" s="118" customFormat="1" ht="5.25" customHeight="1">
      <c r="A46" s="414"/>
      <c r="B46" s="401"/>
      <c r="C46" s="402"/>
      <c r="D46" s="402"/>
      <c r="E46" s="402"/>
      <c r="F46" s="402"/>
      <c r="G46" s="402"/>
      <c r="H46" s="402"/>
      <c r="I46" s="402"/>
      <c r="J46" s="418"/>
      <c r="K46" s="412"/>
      <c r="L46" s="416"/>
    </row>
    <row r="47" spans="1:12" s="118" customFormat="1" ht="5.25" customHeight="1">
      <c r="A47" s="415"/>
      <c r="B47" s="404"/>
      <c r="C47" s="405"/>
      <c r="D47" s="405"/>
      <c r="E47" s="405"/>
      <c r="F47" s="405"/>
      <c r="G47" s="405"/>
      <c r="H47" s="405"/>
      <c r="I47" s="405"/>
      <c r="J47" s="419"/>
      <c r="K47" s="413"/>
      <c r="L47" s="417"/>
    </row>
    <row r="48" spans="1:12" s="252" customFormat="1" ht="14.25" customHeight="1">
      <c r="A48" s="247" t="s">
        <v>205</v>
      </c>
      <c r="C48" s="113">
        <v>54441.993999999999</v>
      </c>
      <c r="D48" s="113">
        <v>139266.48300000001</v>
      </c>
      <c r="E48" s="113">
        <v>158397.1</v>
      </c>
      <c r="F48" s="113">
        <v>158685.01199999999</v>
      </c>
      <c r="G48" s="113">
        <v>182366.761</v>
      </c>
      <c r="H48" s="113">
        <v>165324.22</v>
      </c>
      <c r="I48" s="113">
        <v>178084.16500000001</v>
      </c>
      <c r="J48" s="113"/>
      <c r="K48" s="426">
        <v>100</v>
      </c>
      <c r="L48" s="246" t="s">
        <v>206</v>
      </c>
    </row>
    <row r="49" spans="1:12" s="118" customFormat="1" ht="14.25" customHeight="1">
      <c r="C49" s="235"/>
      <c r="D49" s="235"/>
      <c r="E49" s="235"/>
      <c r="F49" s="235"/>
      <c r="G49" s="235"/>
      <c r="H49" s="235"/>
      <c r="I49" s="235"/>
      <c r="J49" s="235"/>
      <c r="K49" s="407"/>
      <c r="L49" s="67"/>
    </row>
    <row r="50" spans="1:12" s="118" customFormat="1" ht="14.25" customHeight="1">
      <c r="C50" s="235"/>
      <c r="D50" s="235"/>
      <c r="E50" s="235"/>
      <c r="F50" s="235"/>
      <c r="G50" s="235"/>
      <c r="H50" s="235"/>
      <c r="I50" s="235"/>
      <c r="J50" s="235"/>
      <c r="K50" s="407"/>
      <c r="L50" s="67"/>
    </row>
    <row r="51" spans="1:12" ht="12" customHeight="1">
      <c r="A51" s="4"/>
      <c r="B51" s="57" t="s">
        <v>617</v>
      </c>
      <c r="K51" s="607"/>
      <c r="L51" s="607"/>
    </row>
    <row r="52" spans="1:12" ht="12" customHeight="1">
      <c r="A52" s="4"/>
      <c r="B52" s="57" t="s">
        <v>73</v>
      </c>
      <c r="K52" s="173"/>
      <c r="L52" s="22"/>
    </row>
    <row r="53" spans="1:12" ht="12" customHeight="1">
      <c r="A53" s="4"/>
      <c r="B53" s="244" t="s">
        <v>553</v>
      </c>
      <c r="K53" s="173"/>
      <c r="L53" s="22"/>
    </row>
    <row r="54" spans="1:12" ht="12" customHeight="1">
      <c r="A54" s="4"/>
      <c r="B54" s="34" t="s">
        <v>554</v>
      </c>
      <c r="K54" s="173"/>
      <c r="L54" s="22"/>
    </row>
    <row r="55" spans="1:12" ht="14.5" customHeight="1">
      <c r="A55" s="24"/>
      <c r="B55" s="24"/>
      <c r="C55" s="135"/>
      <c r="D55" s="135"/>
      <c r="E55" s="135"/>
      <c r="F55" s="135"/>
      <c r="G55" s="135"/>
      <c r="H55" s="135"/>
      <c r="I55" s="135"/>
      <c r="J55" s="135"/>
      <c r="K55" s="172"/>
      <c r="L55" s="13"/>
    </row>
    <row r="56" spans="1:12" ht="14.5" customHeight="1">
      <c r="A56" s="24"/>
      <c r="B56" s="24"/>
      <c r="C56" s="135"/>
      <c r="D56" s="135"/>
      <c r="E56" s="135"/>
      <c r="F56" s="135"/>
      <c r="G56" s="135"/>
      <c r="H56" s="135"/>
      <c r="I56" s="135"/>
      <c r="J56" s="135"/>
      <c r="K56" s="172"/>
      <c r="L56" s="13"/>
    </row>
    <row r="66" spans="11:11" ht="14.5" customHeight="1">
      <c r="K66" s="2"/>
    </row>
  </sheetData>
  <mergeCells count="5">
    <mergeCell ref="A3:A4"/>
    <mergeCell ref="A8:B8"/>
    <mergeCell ref="K51:L51"/>
    <mergeCell ref="B4:K4"/>
    <mergeCell ref="B3:H3"/>
  </mergeCells>
  <hyperlinks>
    <hyperlink ref="L3" location="'Inhoudsopgave Zuivel in cijfers'!A1" display="Terug naar inhoudsopgave" xr:uid="{AF89322D-D858-4A2E-BB3D-F93C09241E98}"/>
    <hyperlink ref="L4" location="'Inhoudsopgave Zuivel in cijfers'!A1" display="Back to table of contents" xr:uid="{09F2C587-65DE-4E44-808F-6359FCDAC2F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BD25B"/>
  </sheetPr>
  <dimension ref="A1:K53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16.5" style="2" customWidth="1"/>
    <col min="3" max="9" width="12.5" style="2" customWidth="1"/>
    <col min="10" max="10" width="25" style="2" customWidth="1"/>
    <col min="11" max="16384" width="9.5" style="2"/>
  </cols>
  <sheetData>
    <row r="1" spans="1:11" ht="23" customHeight="1">
      <c r="A1" s="126"/>
      <c r="B1" s="1"/>
      <c r="C1" s="1"/>
      <c r="D1" s="1"/>
      <c r="E1" s="1"/>
      <c r="F1" s="1"/>
      <c r="G1" s="1"/>
      <c r="H1" s="1"/>
      <c r="I1" s="1"/>
      <c r="J1" s="109" t="s">
        <v>609</v>
      </c>
    </row>
    <row r="2" spans="1:11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  <c r="K2" s="123"/>
    </row>
    <row r="3" spans="1:11" ht="30" customHeight="1">
      <c r="A3" s="559">
        <v>4</v>
      </c>
      <c r="B3" s="564" t="s">
        <v>209</v>
      </c>
      <c r="C3" s="568"/>
      <c r="D3" s="568"/>
      <c r="E3" s="568"/>
      <c r="F3" s="568"/>
      <c r="G3" s="563"/>
      <c r="J3" s="125" t="s">
        <v>585</v>
      </c>
    </row>
    <row r="4" spans="1:11" ht="30" customHeight="1">
      <c r="A4" s="560"/>
      <c r="B4" s="567" t="s">
        <v>798</v>
      </c>
      <c r="C4" s="563"/>
      <c r="D4" s="563"/>
      <c r="E4" s="563"/>
      <c r="F4" s="563"/>
      <c r="G4" s="563"/>
      <c r="H4" s="563"/>
      <c r="J4" s="225" t="s">
        <v>586</v>
      </c>
    </row>
    <row r="5" spans="1:11" ht="14.25" customHeight="1">
      <c r="J5" s="83"/>
    </row>
    <row r="6" spans="1:11" ht="14.25" customHeight="1">
      <c r="J6" s="86"/>
    </row>
    <row r="7" spans="1:11" ht="32">
      <c r="A7" s="233" t="s">
        <v>201</v>
      </c>
      <c r="B7" s="88"/>
      <c r="C7" s="110">
        <v>2010</v>
      </c>
      <c r="D7" s="110">
        <v>2015</v>
      </c>
      <c r="E7" s="110">
        <v>2019</v>
      </c>
      <c r="F7" s="110">
        <v>2020</v>
      </c>
      <c r="G7" s="110">
        <v>2021</v>
      </c>
      <c r="H7" s="110">
        <v>2022</v>
      </c>
      <c r="I7" s="110" t="s">
        <v>991</v>
      </c>
      <c r="J7" s="243" t="s">
        <v>636</v>
      </c>
    </row>
    <row r="8" spans="1:11" ht="14.25" customHeight="1">
      <c r="A8" s="566"/>
      <c r="B8" s="566"/>
    </row>
    <row r="9" spans="1:11" ht="14.25" customHeight="1">
      <c r="A9" s="565" t="s">
        <v>725</v>
      </c>
      <c r="B9" s="565"/>
      <c r="C9" s="263">
        <v>883.00000000000057</v>
      </c>
      <c r="D9" s="263">
        <v>973.0000000000008</v>
      </c>
      <c r="E9" s="263">
        <v>700</v>
      </c>
      <c r="F9" s="263">
        <v>621</v>
      </c>
      <c r="G9" s="263">
        <v>511</v>
      </c>
      <c r="H9" s="263">
        <v>616</v>
      </c>
      <c r="I9" s="263">
        <v>557</v>
      </c>
      <c r="J9" s="36" t="s">
        <v>725</v>
      </c>
    </row>
    <row r="10" spans="1:11" ht="14.25" customHeight="1">
      <c r="A10" s="565" t="s">
        <v>726</v>
      </c>
      <c r="B10" s="565"/>
      <c r="C10" s="264">
        <v>37779.000000000015</v>
      </c>
      <c r="D10" s="264">
        <v>24146.999999999993</v>
      </c>
      <c r="E10" s="264">
        <v>17701</v>
      </c>
      <c r="F10" s="264">
        <v>14913</v>
      </c>
      <c r="G10" s="264">
        <v>14261</v>
      </c>
      <c r="H10" s="264">
        <v>13367</v>
      </c>
      <c r="I10" s="264">
        <v>11548.000000000004</v>
      </c>
      <c r="J10" s="36" t="s">
        <v>726</v>
      </c>
    </row>
    <row r="11" spans="1:11" ht="14.25" customHeight="1">
      <c r="A11" s="558" t="s">
        <v>202</v>
      </c>
      <c r="B11" s="558"/>
      <c r="C11" s="251">
        <v>406501</v>
      </c>
      <c r="D11" s="235">
        <v>299581</v>
      </c>
      <c r="E11" s="235">
        <v>246885</v>
      </c>
      <c r="F11" s="235">
        <v>229232</v>
      </c>
      <c r="G11" s="235">
        <v>218075</v>
      </c>
      <c r="H11" s="235">
        <v>197864</v>
      </c>
      <c r="I11" s="235">
        <v>182395.00000000017</v>
      </c>
      <c r="J11" s="36" t="s">
        <v>202</v>
      </c>
    </row>
    <row r="12" spans="1:11" ht="14.25" customHeight="1">
      <c r="A12" s="558" t="s">
        <v>203</v>
      </c>
      <c r="B12" s="558"/>
      <c r="C12" s="251">
        <v>441672</v>
      </c>
      <c r="D12" s="235">
        <v>400160</v>
      </c>
      <c r="E12" s="235">
        <v>346046</v>
      </c>
      <c r="F12" s="235">
        <v>326528</v>
      </c>
      <c r="G12" s="235">
        <v>309471</v>
      </c>
      <c r="H12" s="235">
        <v>284712</v>
      </c>
      <c r="I12" s="235">
        <v>269447.00000000023</v>
      </c>
      <c r="J12" s="36" t="s">
        <v>203</v>
      </c>
    </row>
    <row r="13" spans="1:11" ht="14.25" customHeight="1">
      <c r="A13" s="558" t="s">
        <v>204</v>
      </c>
      <c r="B13" s="558"/>
      <c r="C13" s="251">
        <v>379421</v>
      </c>
      <c r="D13" s="235">
        <v>488566</v>
      </c>
      <c r="E13" s="235">
        <v>478341</v>
      </c>
      <c r="F13" s="235">
        <v>489857</v>
      </c>
      <c r="G13" s="235">
        <v>479747</v>
      </c>
      <c r="H13" s="235">
        <v>488228</v>
      </c>
      <c r="I13" s="235">
        <v>490865.00000000023</v>
      </c>
      <c r="J13" s="36" t="s">
        <v>204</v>
      </c>
    </row>
    <row r="14" spans="1:11" ht="14.25" customHeight="1">
      <c r="A14" s="558" t="s">
        <v>721</v>
      </c>
      <c r="B14" s="558"/>
      <c r="C14" s="251">
        <v>118326</v>
      </c>
      <c r="D14" s="235">
        <v>200760</v>
      </c>
      <c r="E14" s="235">
        <v>213880</v>
      </c>
      <c r="F14" s="235">
        <v>227381</v>
      </c>
      <c r="G14" s="235">
        <v>232787</v>
      </c>
      <c r="H14" s="235">
        <v>240510</v>
      </c>
      <c r="I14" s="235">
        <v>247465.00000000012</v>
      </c>
      <c r="J14" s="36" t="s">
        <v>721</v>
      </c>
    </row>
    <row r="15" spans="1:11" ht="14.25" customHeight="1">
      <c r="A15" s="558" t="s">
        <v>815</v>
      </c>
      <c r="B15" s="558"/>
      <c r="C15" s="251">
        <v>89719</v>
      </c>
      <c r="D15" s="235">
        <v>189592</v>
      </c>
      <c r="E15" s="235">
        <v>243453</v>
      </c>
      <c r="F15" s="235">
        <v>269377</v>
      </c>
      <c r="G15" s="235">
        <v>278333</v>
      </c>
      <c r="H15" s="235">
        <v>299920</v>
      </c>
      <c r="I15" s="235">
        <v>324093.00000000081</v>
      </c>
      <c r="J15" s="36" t="s">
        <v>815</v>
      </c>
    </row>
    <row r="16" spans="1:11" ht="14.25" customHeight="1">
      <c r="A16" s="558" t="s">
        <v>816</v>
      </c>
      <c r="B16" s="558"/>
      <c r="C16" s="251">
        <v>4334</v>
      </c>
      <c r="D16" s="235">
        <v>17988</v>
      </c>
      <c r="E16" s="235">
        <v>30958</v>
      </c>
      <c r="F16" s="235">
        <v>35162</v>
      </c>
      <c r="G16" s="235">
        <v>38156</v>
      </c>
      <c r="H16" s="235">
        <v>45456</v>
      </c>
      <c r="I16" s="235">
        <v>47417.000000000015</v>
      </c>
      <c r="J16" s="36" t="s">
        <v>817</v>
      </c>
    </row>
    <row r="17" spans="1:10" ht="5.25" customHeight="1">
      <c r="A17" s="249"/>
      <c r="B17" s="249"/>
      <c r="C17" s="250"/>
      <c r="D17" s="250"/>
      <c r="E17" s="250"/>
      <c r="F17" s="250"/>
      <c r="G17" s="250"/>
      <c r="H17" s="249"/>
      <c r="I17" s="249"/>
      <c r="J17" s="249"/>
    </row>
    <row r="18" spans="1:10" ht="5.25" customHeight="1">
      <c r="A18" s="118"/>
      <c r="B18" s="118"/>
      <c r="C18" s="236"/>
      <c r="D18" s="236"/>
      <c r="E18" s="236"/>
      <c r="F18" s="236"/>
      <c r="G18" s="236"/>
      <c r="H18" s="118"/>
      <c r="I18" s="118"/>
      <c r="J18" s="118"/>
    </row>
    <row r="19" spans="1:10" ht="14.25" customHeight="1">
      <c r="A19" s="562" t="s">
        <v>205</v>
      </c>
      <c r="B19" s="562"/>
      <c r="C19" s="253">
        <v>1478635</v>
      </c>
      <c r="D19" s="113">
        <v>1621767</v>
      </c>
      <c r="E19" s="113">
        <v>1577964</v>
      </c>
      <c r="F19" s="113">
        <v>1593071</v>
      </c>
      <c r="G19" s="113">
        <v>1571341</v>
      </c>
      <c r="H19" s="113">
        <v>1570673</v>
      </c>
      <c r="I19" s="113">
        <v>1573787.0000000019</v>
      </c>
      <c r="J19" s="246" t="s">
        <v>206</v>
      </c>
    </row>
    <row r="20" spans="1:10" ht="14.25" customHeight="1">
      <c r="A20" s="561"/>
      <c r="B20" s="561"/>
      <c r="J20" s="7"/>
    </row>
    <row r="21" spans="1:10" ht="14.25" customHeight="1">
      <c r="A21" s="561"/>
      <c r="B21" s="561"/>
      <c r="C21" s="7"/>
      <c r="D21" s="7"/>
      <c r="E21" s="7"/>
      <c r="F21" s="7"/>
      <c r="G21" s="7"/>
      <c r="H21" s="7"/>
      <c r="I21" s="7"/>
      <c r="J21" s="7"/>
    </row>
    <row r="22" spans="1:10" ht="32">
      <c r="A22" s="233" t="s">
        <v>201</v>
      </c>
      <c r="B22" s="148"/>
      <c r="C22" s="110">
        <v>2010</v>
      </c>
      <c r="D22" s="110">
        <v>2015</v>
      </c>
      <c r="E22" s="110">
        <v>2019</v>
      </c>
      <c r="F22" s="110">
        <v>2020</v>
      </c>
      <c r="G22" s="110">
        <v>2021</v>
      </c>
      <c r="H22" s="110">
        <v>2022</v>
      </c>
      <c r="I22" s="110" t="s">
        <v>991</v>
      </c>
      <c r="J22" s="243" t="s">
        <v>636</v>
      </c>
    </row>
    <row r="23" spans="1:10" ht="9" customHeight="1">
      <c r="A23" s="262" t="s">
        <v>207</v>
      </c>
      <c r="B23" s="24"/>
      <c r="C23" s="26"/>
      <c r="D23" s="89"/>
      <c r="E23" s="89"/>
      <c r="F23" s="89"/>
      <c r="G23" s="89"/>
      <c r="H23" s="89"/>
      <c r="I23" s="89"/>
      <c r="J23" s="248" t="s">
        <v>208</v>
      </c>
    </row>
    <row r="24" spans="1:10" ht="14.25" customHeight="1">
      <c r="C24" s="7"/>
      <c r="D24" s="7"/>
      <c r="E24" s="7"/>
      <c r="F24" s="7"/>
      <c r="G24" s="7"/>
      <c r="H24" s="7"/>
      <c r="I24" s="7"/>
      <c r="J24" s="7"/>
    </row>
    <row r="25" spans="1:10" ht="14.25" customHeight="1">
      <c r="A25" s="565" t="s">
        <v>725</v>
      </c>
      <c r="B25" s="565"/>
      <c r="C25" s="265">
        <v>5.9717239210488091E-2</v>
      </c>
      <c r="D25" s="265">
        <v>5.9996287999447562E-2</v>
      </c>
      <c r="E25" s="265">
        <v>4.4360961340055918E-2</v>
      </c>
      <c r="F25" s="265">
        <v>3.8981313450561841E-2</v>
      </c>
      <c r="G25" s="265">
        <v>3.2519994068760376E-2</v>
      </c>
      <c r="H25" s="265">
        <v>3.9218857139582841E-2</v>
      </c>
      <c r="I25" s="265">
        <v>3.5392337082464101E-2</v>
      </c>
      <c r="J25" s="36" t="s">
        <v>725</v>
      </c>
    </row>
    <row r="26" spans="1:10" ht="14.25" customHeight="1">
      <c r="A26" s="565" t="s">
        <v>726</v>
      </c>
      <c r="B26" s="565"/>
      <c r="C26" s="254">
        <v>2.5549915969796477</v>
      </c>
      <c r="D26" s="265">
        <v>1.4889315172894744</v>
      </c>
      <c r="E26" s="265">
        <v>1.1217619666861856</v>
      </c>
      <c r="F26" s="265">
        <v>0.93611646938523141</v>
      </c>
      <c r="G26" s="265">
        <v>0.90756875814988602</v>
      </c>
      <c r="H26" s="265">
        <v>0.85103646653377252</v>
      </c>
      <c r="I26" s="265">
        <v>0.73377146970968687</v>
      </c>
      <c r="J26" s="36" t="s">
        <v>726</v>
      </c>
    </row>
    <row r="27" spans="1:10" ht="14.25" customHeight="1">
      <c r="A27" s="558" t="s">
        <v>202</v>
      </c>
      <c r="B27" s="558"/>
      <c r="C27" s="254">
        <v>27.491639248360819</v>
      </c>
      <c r="D27" s="236">
        <v>18.472505606539041</v>
      </c>
      <c r="E27" s="236">
        <v>15.645794200628151</v>
      </c>
      <c r="F27" s="236">
        <v>14.389314726085654</v>
      </c>
      <c r="G27" s="236">
        <v>13.878273398326652</v>
      </c>
      <c r="H27" s="236">
        <v>12.597402514718214</v>
      </c>
      <c r="I27" s="236">
        <v>11.589560722003675</v>
      </c>
      <c r="J27" s="36" t="s">
        <v>202</v>
      </c>
    </row>
    <row r="28" spans="1:10" ht="14.25" customHeight="1">
      <c r="A28" s="558" t="s">
        <v>203</v>
      </c>
      <c r="B28" s="558"/>
      <c r="C28" s="254">
        <v>29.87025195535071</v>
      </c>
      <c r="D28" s="236">
        <v>24.674321280430544</v>
      </c>
      <c r="E28" s="236">
        <v>21.929904611258557</v>
      </c>
      <c r="F28" s="236">
        <v>20.496763797721506</v>
      </c>
      <c r="G28" s="236">
        <v>19.694706623196364</v>
      </c>
      <c r="H28" s="236">
        <v>18.126752035592386</v>
      </c>
      <c r="I28" s="236">
        <v>17.120931866891766</v>
      </c>
      <c r="J28" s="36" t="s">
        <v>203</v>
      </c>
    </row>
    <row r="29" spans="1:10" ht="14.25" customHeight="1">
      <c r="A29" s="558" t="s">
        <v>204</v>
      </c>
      <c r="B29" s="558"/>
      <c r="C29" s="254">
        <v>25.660220405982546</v>
      </c>
      <c r="D29" s="236">
        <v>30.125535912372122</v>
      </c>
      <c r="E29" s="236">
        <v>30.313809440519556</v>
      </c>
      <c r="F29" s="236">
        <v>30.749225866267103</v>
      </c>
      <c r="G29" s="236">
        <v>30.531055957936566</v>
      </c>
      <c r="H29" s="236">
        <v>31.084000297961445</v>
      </c>
      <c r="I29" s="236">
        <v>31.190053037672801</v>
      </c>
      <c r="J29" s="36" t="s">
        <v>204</v>
      </c>
    </row>
    <row r="30" spans="1:10" ht="14.25" customHeight="1">
      <c r="A30" s="558" t="s">
        <v>721</v>
      </c>
      <c r="B30" s="558"/>
      <c r="C30" s="254">
        <v>8.0023805739753211</v>
      </c>
      <c r="D30" s="236">
        <v>12.379090214562265</v>
      </c>
      <c r="E30" s="236">
        <v>13.554174873444515</v>
      </c>
      <c r="F30" s="236">
        <v>14.273124047829633</v>
      </c>
      <c r="G30" s="236">
        <v>14.814543755938399</v>
      </c>
      <c r="H30" s="236">
        <v>15.312544367923813</v>
      </c>
      <c r="I30" s="236">
        <v>15.724173601637313</v>
      </c>
      <c r="J30" s="36" t="s">
        <v>721</v>
      </c>
    </row>
    <row r="31" spans="1:10" ht="14.25" customHeight="1">
      <c r="A31" s="558" t="s">
        <v>815</v>
      </c>
      <c r="B31" s="569"/>
      <c r="C31" s="254">
        <v>6.0676908094289663</v>
      </c>
      <c r="D31" s="236">
        <v>11.690458617051648</v>
      </c>
      <c r="E31" s="236">
        <v>15.428298744458049</v>
      </c>
      <c r="F31" s="236">
        <v>16.909290295285018</v>
      </c>
      <c r="G31" s="236">
        <v>17.713087102035779</v>
      </c>
      <c r="H31" s="236">
        <v>19.094999404713775</v>
      </c>
      <c r="I31" s="236">
        <v>20.59319336098217</v>
      </c>
      <c r="J31" s="36" t="s">
        <v>815</v>
      </c>
    </row>
    <row r="32" spans="1:10" ht="14.25" customHeight="1">
      <c r="A32" s="558" t="s">
        <v>816</v>
      </c>
      <c r="B32" s="558"/>
      <c r="C32" s="254">
        <v>0.29310817071150108</v>
      </c>
      <c r="D32" s="236">
        <v>1.1091605637554593</v>
      </c>
      <c r="E32" s="236">
        <v>1.9618952016649303</v>
      </c>
      <c r="F32" s="236">
        <v>2.2071834839752906</v>
      </c>
      <c r="G32" s="236">
        <v>2.4282444103475949</v>
      </c>
      <c r="H32" s="236">
        <v>2.8940460554170091</v>
      </c>
      <c r="I32" s="236">
        <v>3.0129236040201093</v>
      </c>
      <c r="J32" s="36" t="s">
        <v>817</v>
      </c>
    </row>
    <row r="33" spans="1:10" ht="5.25" customHeight="1">
      <c r="A33" s="249"/>
      <c r="B33" s="249"/>
      <c r="C33" s="250"/>
      <c r="D33" s="250"/>
      <c r="E33" s="250"/>
      <c r="F33" s="250"/>
      <c r="G33" s="250"/>
      <c r="H33" s="249"/>
      <c r="I33" s="249"/>
      <c r="J33" s="249"/>
    </row>
    <row r="34" spans="1:10" ht="5.25" customHeight="1">
      <c r="A34" s="118"/>
      <c r="B34" s="118"/>
      <c r="C34" s="236"/>
      <c r="D34" s="236"/>
      <c r="E34" s="236"/>
      <c r="F34" s="236"/>
      <c r="G34" s="236"/>
      <c r="H34" s="118"/>
      <c r="I34" s="118"/>
      <c r="J34" s="118"/>
    </row>
    <row r="35" spans="1:10" ht="14.25" customHeight="1">
      <c r="A35" s="562" t="s">
        <v>205</v>
      </c>
      <c r="B35" s="562"/>
      <c r="C35" s="266">
        <v>100</v>
      </c>
      <c r="D35" s="266">
        <v>100</v>
      </c>
      <c r="E35" s="266">
        <v>100</v>
      </c>
      <c r="F35" s="266">
        <v>100</v>
      </c>
      <c r="G35" s="266">
        <v>100</v>
      </c>
      <c r="H35" s="266">
        <v>100</v>
      </c>
      <c r="I35" s="266">
        <v>100</v>
      </c>
      <c r="J35" s="246" t="s">
        <v>206</v>
      </c>
    </row>
    <row r="36" spans="1:10" ht="14.25" customHeight="1"/>
    <row r="37" spans="1:10" ht="14.25" customHeight="1"/>
    <row r="38" spans="1:10" ht="14.25" customHeight="1"/>
    <row r="39" spans="1:10" ht="14.25" customHeight="1"/>
    <row r="40" spans="1:10" ht="14.25" customHeight="1"/>
    <row r="41" spans="1:10" ht="14.25" customHeight="1"/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spans="1:2" ht="14.25" customHeight="1"/>
    <row r="50" spans="1:2" ht="12" customHeight="1">
      <c r="A50" s="4"/>
      <c r="B50" s="57" t="s">
        <v>589</v>
      </c>
    </row>
    <row r="51" spans="1:2" ht="12" customHeight="1">
      <c r="A51" s="4"/>
      <c r="B51" s="57" t="s">
        <v>73</v>
      </c>
    </row>
    <row r="52" spans="1:2" ht="12" customHeight="1">
      <c r="A52" s="4"/>
    </row>
    <row r="53" spans="1:2" ht="12" customHeight="1">
      <c r="A53" s="4"/>
    </row>
  </sheetData>
  <mergeCells count="24">
    <mergeCell ref="A32:B32"/>
    <mergeCell ref="A28:B28"/>
    <mergeCell ref="A14:B14"/>
    <mergeCell ref="A35:B35"/>
    <mergeCell ref="A30:B30"/>
    <mergeCell ref="A21:B21"/>
    <mergeCell ref="A25:B25"/>
    <mergeCell ref="A29:B29"/>
    <mergeCell ref="A26:B26"/>
    <mergeCell ref="A27:B27"/>
    <mergeCell ref="A31:B31"/>
    <mergeCell ref="A3:A4"/>
    <mergeCell ref="A8:B8"/>
    <mergeCell ref="A19:B19"/>
    <mergeCell ref="A20:B20"/>
    <mergeCell ref="A9:B9"/>
    <mergeCell ref="A11:B11"/>
    <mergeCell ref="A12:B12"/>
    <mergeCell ref="A10:B10"/>
    <mergeCell ref="A13:B13"/>
    <mergeCell ref="A16:B16"/>
    <mergeCell ref="A15:B15"/>
    <mergeCell ref="B4:H4"/>
    <mergeCell ref="B3:G3"/>
  </mergeCells>
  <hyperlinks>
    <hyperlink ref="J3" location="'Inhoudsopgave Zuivel in cijfers'!A1" display="Terug naar inhoudsopgave" xr:uid="{00000000-0004-0000-0400-000000000000}"/>
    <hyperlink ref="J4" location="'Inhoudsopgave Zuivel in cijfers'!A1" display="Back to table of contents" xr:uid="{00000000-0004-0000-04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BBD25B"/>
  </sheetPr>
  <dimension ref="A1:N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4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4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4" ht="30" customHeight="1">
      <c r="A3" s="559">
        <v>49</v>
      </c>
      <c r="B3" s="610" t="s">
        <v>557</v>
      </c>
      <c r="C3" s="563"/>
      <c r="D3" s="563"/>
      <c r="E3" s="563"/>
      <c r="F3" s="563"/>
      <c r="G3" s="563"/>
      <c r="H3" s="563"/>
      <c r="I3" s="563"/>
      <c r="J3" s="5"/>
      <c r="K3" s="169"/>
      <c r="L3" s="125" t="s">
        <v>585</v>
      </c>
    </row>
    <row r="4" spans="1:14" ht="18" customHeight="1">
      <c r="A4" s="560"/>
      <c r="B4" s="614" t="s">
        <v>558</v>
      </c>
      <c r="C4" s="563"/>
      <c r="D4" s="563"/>
      <c r="E4" s="563"/>
      <c r="F4" s="563"/>
      <c r="G4" s="563"/>
      <c r="H4" s="563"/>
      <c r="I4" s="563"/>
      <c r="J4" s="563"/>
      <c r="K4" s="563"/>
      <c r="L4" s="225" t="s">
        <v>586</v>
      </c>
    </row>
    <row r="5" spans="1:14" ht="14.25" customHeight="1">
      <c r="L5" s="83"/>
    </row>
    <row r="6" spans="1:14" ht="14.25" customHeight="1">
      <c r="L6" s="83"/>
    </row>
    <row r="7" spans="1:14" ht="14.25" customHeight="1">
      <c r="L7" s="83"/>
    </row>
    <row r="8" spans="1:14" ht="14.25" customHeight="1">
      <c r="A8" s="604" t="s">
        <v>915</v>
      </c>
      <c r="B8" s="604"/>
      <c r="L8" s="398" t="s">
        <v>916</v>
      </c>
    </row>
    <row r="9" spans="1:14" ht="9" customHeight="1"/>
    <row r="10" spans="1:14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4" s="118" customFormat="1" ht="14.25" customHeight="1">
      <c r="C11" s="67"/>
      <c r="D11" s="67"/>
      <c r="E11" s="67"/>
      <c r="F11" s="67"/>
      <c r="G11" s="67"/>
      <c r="H11" s="67"/>
      <c r="I11" s="67"/>
      <c r="K11" s="409"/>
      <c r="L11" s="67"/>
    </row>
    <row r="12" spans="1:14" s="118" customFormat="1" ht="14.25" customHeight="1">
      <c r="A12" s="258" t="s">
        <v>769</v>
      </c>
      <c r="B12" s="237"/>
      <c r="C12" s="115">
        <v>43669.463000000011</v>
      </c>
      <c r="D12" s="115">
        <v>47525.595000000001</v>
      </c>
      <c r="E12" s="115">
        <v>57862.999999999993</v>
      </c>
      <c r="F12" s="115">
        <v>43484.812000000005</v>
      </c>
      <c r="G12" s="115">
        <v>35193.795000000006</v>
      </c>
      <c r="H12" s="115">
        <v>37263.930000000008</v>
      </c>
      <c r="I12" s="115">
        <v>35021.886000000013</v>
      </c>
      <c r="J12" s="113"/>
      <c r="K12" s="410">
        <v>90.321548544805339</v>
      </c>
      <c r="L12" s="246" t="s">
        <v>769</v>
      </c>
    </row>
    <row r="13" spans="1:14" s="118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K13" s="409"/>
      <c r="L13" s="36"/>
    </row>
    <row r="14" spans="1:14" s="118" customFormat="1" ht="14.25" customHeight="1">
      <c r="A14" s="35" t="s">
        <v>37</v>
      </c>
      <c r="B14" s="66"/>
      <c r="C14" s="112">
        <v>7929.7290000000003</v>
      </c>
      <c r="D14" s="112">
        <v>4038.2559999999999</v>
      </c>
      <c r="E14" s="112">
        <v>17773</v>
      </c>
      <c r="F14" s="112">
        <v>12554.949000000001</v>
      </c>
      <c r="G14" s="112">
        <v>8983.8989999999994</v>
      </c>
      <c r="H14" s="112">
        <v>9464.634</v>
      </c>
      <c r="I14" s="112">
        <v>13256.084000000001</v>
      </c>
      <c r="J14" s="124"/>
      <c r="K14" s="410">
        <v>34.187480209375842</v>
      </c>
      <c r="L14" s="36" t="s">
        <v>38</v>
      </c>
    </row>
    <row r="15" spans="1:14" s="118" customFormat="1" ht="14.25" customHeight="1">
      <c r="A15" s="35" t="s">
        <v>14</v>
      </c>
      <c r="B15" s="66"/>
      <c r="C15" s="112">
        <v>13199.008</v>
      </c>
      <c r="D15" s="112">
        <v>8473.5750000000007</v>
      </c>
      <c r="E15" s="112">
        <v>8903</v>
      </c>
      <c r="F15" s="112">
        <v>11999.734</v>
      </c>
      <c r="G15" s="112">
        <v>11270.076999999999</v>
      </c>
      <c r="H15" s="112">
        <v>12777.851000000001</v>
      </c>
      <c r="I15" s="112">
        <v>8666.0759999999991</v>
      </c>
      <c r="J15" s="124"/>
      <c r="K15" s="410">
        <v>22.349835874829015</v>
      </c>
      <c r="L15" s="36" t="s">
        <v>93</v>
      </c>
      <c r="N15" s="343"/>
    </row>
    <row r="16" spans="1:14" s="118" customFormat="1" ht="14.25" customHeight="1">
      <c r="A16" s="35" t="s">
        <v>61</v>
      </c>
      <c r="B16" s="66"/>
      <c r="C16" s="112">
        <v>5783.7470000000003</v>
      </c>
      <c r="D16" s="112">
        <v>22957.968000000001</v>
      </c>
      <c r="E16" s="112">
        <v>20959.8</v>
      </c>
      <c r="F16" s="112">
        <v>8452.4889999999996</v>
      </c>
      <c r="G16" s="112">
        <v>7722.9470000000001</v>
      </c>
      <c r="H16" s="112">
        <v>5064.3100000000004</v>
      </c>
      <c r="I16" s="112">
        <v>7451.2560000000003</v>
      </c>
      <c r="J16" s="124"/>
      <c r="K16" s="410">
        <v>19.216811468227949</v>
      </c>
      <c r="L16" s="36" t="s">
        <v>17</v>
      </c>
    </row>
    <row r="17" spans="1:12" s="118" customFormat="1" ht="14.25" customHeight="1">
      <c r="A17" s="35" t="s">
        <v>15</v>
      </c>
      <c r="B17" s="66"/>
      <c r="C17" s="112">
        <v>6457.6189999999997</v>
      </c>
      <c r="D17" s="112">
        <v>3827.826</v>
      </c>
      <c r="E17" s="112">
        <v>3444.4</v>
      </c>
      <c r="F17" s="112">
        <v>3816.9470000000001</v>
      </c>
      <c r="G17" s="112">
        <v>2242.337</v>
      </c>
      <c r="H17" s="112">
        <v>3776.364</v>
      </c>
      <c r="I17" s="112">
        <v>3233.873</v>
      </c>
      <c r="J17" s="124"/>
      <c r="K17" s="410">
        <v>8.3401681210782073</v>
      </c>
      <c r="L17" s="36" t="s">
        <v>16</v>
      </c>
    </row>
    <row r="18" spans="1:12" s="118" customFormat="1" ht="14.25" customHeight="1">
      <c r="A18" s="35" t="s">
        <v>31</v>
      </c>
      <c r="B18" s="66"/>
      <c r="C18" s="112">
        <v>886</v>
      </c>
      <c r="D18" s="112">
        <v>912.625</v>
      </c>
      <c r="E18" s="112">
        <v>1579</v>
      </c>
      <c r="F18" s="112">
        <v>1256.588</v>
      </c>
      <c r="G18" s="112">
        <v>1412.8620000000001</v>
      </c>
      <c r="H18" s="112">
        <v>765.84699999999998</v>
      </c>
      <c r="I18" s="112">
        <v>1002.265</v>
      </c>
      <c r="J18" s="124"/>
      <c r="K18" s="410">
        <v>2.5848444270608182</v>
      </c>
      <c r="L18" s="36" t="s">
        <v>32</v>
      </c>
    </row>
    <row r="19" spans="1:12" s="118" customFormat="1" ht="14.25" customHeight="1">
      <c r="A19" s="35" t="s">
        <v>27</v>
      </c>
      <c r="B19" s="66"/>
      <c r="C19" s="112">
        <v>4947.7830000000004</v>
      </c>
      <c r="D19" s="112">
        <v>1303.867</v>
      </c>
      <c r="E19" s="112">
        <v>1327.2</v>
      </c>
      <c r="F19" s="112">
        <v>715.62199999999996</v>
      </c>
      <c r="G19" s="112">
        <v>823.49099999999999</v>
      </c>
      <c r="H19" s="112">
        <v>1105.913</v>
      </c>
      <c r="I19" s="112">
        <v>650.48</v>
      </c>
      <c r="J19" s="124"/>
      <c r="K19" s="410">
        <v>1.677589861877369</v>
      </c>
      <c r="L19" s="36" t="s">
        <v>28</v>
      </c>
    </row>
    <row r="20" spans="1:12" s="118" customFormat="1" ht="14.25" customHeight="1">
      <c r="A20" s="35" t="s">
        <v>36</v>
      </c>
      <c r="B20" s="66"/>
      <c r="C20" s="112">
        <v>1928.68</v>
      </c>
      <c r="D20" s="112">
        <v>889.45799999999997</v>
      </c>
      <c r="E20" s="112">
        <v>1074.7</v>
      </c>
      <c r="F20" s="112">
        <v>103.485</v>
      </c>
      <c r="G20" s="112">
        <v>166.916</v>
      </c>
      <c r="H20" s="112">
        <v>35.298999999999999</v>
      </c>
      <c r="I20" s="112">
        <v>152.53700000000001</v>
      </c>
      <c r="J20" s="124"/>
      <c r="K20" s="410">
        <v>0.39339337836857124</v>
      </c>
      <c r="L20" s="36" t="s">
        <v>36</v>
      </c>
    </row>
    <row r="21" spans="1:12" s="118" customFormat="1" ht="14.25" customHeight="1">
      <c r="A21" s="35" t="s">
        <v>22</v>
      </c>
      <c r="B21" s="66"/>
      <c r="C21" s="112">
        <v>21.58</v>
      </c>
      <c r="D21" s="112">
        <v>181.12700000000001</v>
      </c>
      <c r="E21" s="112">
        <v>63.2</v>
      </c>
      <c r="F21" s="112">
        <v>714.13400000000001</v>
      </c>
      <c r="G21" s="112">
        <v>90.545000000000002</v>
      </c>
      <c r="H21" s="112">
        <v>56.828000000000003</v>
      </c>
      <c r="I21" s="112">
        <v>103.211</v>
      </c>
      <c r="J21" s="124"/>
      <c r="K21" s="410">
        <v>0.266181477115707</v>
      </c>
      <c r="L21" s="36" t="s">
        <v>23</v>
      </c>
    </row>
    <row r="22" spans="1:12" s="118" customFormat="1" ht="14.25" customHeight="1">
      <c r="A22" s="35" t="s">
        <v>18</v>
      </c>
      <c r="B22" s="66"/>
      <c r="C22" s="112">
        <v>0.36499999999999999</v>
      </c>
      <c r="D22" s="112">
        <v>62.895000000000003</v>
      </c>
      <c r="E22" s="112">
        <v>46.4</v>
      </c>
      <c r="F22" s="112">
        <v>158.24799999999999</v>
      </c>
      <c r="G22" s="112">
        <v>42.552</v>
      </c>
      <c r="H22" s="112">
        <v>189.321</v>
      </c>
      <c r="I22" s="112">
        <v>93.736999999999995</v>
      </c>
      <c r="J22" s="124"/>
      <c r="K22" s="410">
        <v>0.2417480028329832</v>
      </c>
      <c r="L22" s="36" t="s">
        <v>19</v>
      </c>
    </row>
    <row r="23" spans="1:12" s="118" customFormat="1" ht="14.25" customHeight="1">
      <c r="A23" s="35" t="s">
        <v>47</v>
      </c>
      <c r="B23" s="66"/>
      <c r="C23" s="112" t="s">
        <v>250</v>
      </c>
      <c r="D23" s="112">
        <v>3.157</v>
      </c>
      <c r="E23" s="112">
        <v>3.4</v>
      </c>
      <c r="F23" s="112">
        <v>1.68</v>
      </c>
      <c r="G23" s="112">
        <v>1.6060000000000001</v>
      </c>
      <c r="H23" s="112">
        <v>12.218</v>
      </c>
      <c r="I23" s="112">
        <v>91.546999999999997</v>
      </c>
      <c r="J23" s="124"/>
      <c r="K23" s="410">
        <v>0.23609998629517814</v>
      </c>
      <c r="L23" s="36" t="s">
        <v>48</v>
      </c>
    </row>
    <row r="24" spans="1:12" s="118" customFormat="1" ht="14.25" customHeight="1">
      <c r="A24" s="35" t="s">
        <v>29</v>
      </c>
      <c r="B24" s="66"/>
      <c r="C24" s="112">
        <v>102.795</v>
      </c>
      <c r="D24" s="112">
        <v>305.10899999999998</v>
      </c>
      <c r="E24" s="112">
        <v>978.7</v>
      </c>
      <c r="F24" s="112">
        <v>363.3</v>
      </c>
      <c r="G24" s="112">
        <v>23.452999999999999</v>
      </c>
      <c r="H24" s="112">
        <v>119.643</v>
      </c>
      <c r="I24" s="112">
        <v>63.16</v>
      </c>
      <c r="J24" s="124"/>
      <c r="K24" s="410">
        <v>0.16288982855149214</v>
      </c>
      <c r="L24" s="36" t="s">
        <v>30</v>
      </c>
    </row>
    <row r="25" spans="1:12" s="118" customFormat="1" ht="14.25" customHeight="1">
      <c r="A25" s="35" t="s">
        <v>66</v>
      </c>
      <c r="B25" s="66"/>
      <c r="C25" s="112">
        <v>1312.925</v>
      </c>
      <c r="D25" s="112">
        <v>184.44800000000001</v>
      </c>
      <c r="E25" s="112">
        <v>102.8</v>
      </c>
      <c r="F25" s="112">
        <v>37.197000000000003</v>
      </c>
      <c r="G25" s="112">
        <v>45.779000000000003</v>
      </c>
      <c r="H25" s="112">
        <v>88.742000000000004</v>
      </c>
      <c r="I25" s="112">
        <v>61.363</v>
      </c>
      <c r="J25" s="124"/>
      <c r="K25" s="410">
        <v>0.15825536018690961</v>
      </c>
      <c r="L25" s="36" t="s">
        <v>109</v>
      </c>
    </row>
    <row r="26" spans="1:12" s="118" customFormat="1" ht="14.25" customHeight="1">
      <c r="A26" s="35" t="s">
        <v>24</v>
      </c>
      <c r="B26" s="66"/>
      <c r="C26" s="112">
        <v>84.828000000000003</v>
      </c>
      <c r="D26" s="112">
        <v>4221.9889999999996</v>
      </c>
      <c r="E26" s="112">
        <v>1262</v>
      </c>
      <c r="F26" s="112">
        <v>3073.558</v>
      </c>
      <c r="G26" s="112">
        <v>2259.4989999999998</v>
      </c>
      <c r="H26" s="112">
        <v>3618.4639999999999</v>
      </c>
      <c r="I26" s="112">
        <v>47.655999999999999</v>
      </c>
      <c r="J26" s="124"/>
      <c r="K26" s="410">
        <v>0.12290496626741465</v>
      </c>
      <c r="L26" s="36" t="s">
        <v>25</v>
      </c>
    </row>
    <row r="27" spans="1:12" s="118" customFormat="1" ht="14.25" customHeight="1">
      <c r="A27" s="35" t="s">
        <v>34</v>
      </c>
      <c r="B27" s="66"/>
      <c r="C27" s="112" t="s">
        <v>250</v>
      </c>
      <c r="D27" s="112">
        <v>10.802</v>
      </c>
      <c r="E27" s="112">
        <v>3.2</v>
      </c>
      <c r="F27" s="112">
        <v>5.5030000000000001</v>
      </c>
      <c r="G27" s="112">
        <v>2.4380000000000002</v>
      </c>
      <c r="H27" s="112">
        <v>13.497999999999999</v>
      </c>
      <c r="I27" s="112">
        <v>36.741999999999997</v>
      </c>
      <c r="J27" s="124"/>
      <c r="K27" s="410">
        <v>9.4757727685860105E-2</v>
      </c>
      <c r="L27" s="36" t="s">
        <v>35</v>
      </c>
    </row>
    <row r="28" spans="1:12" s="118" customFormat="1" ht="14.25" customHeight="1">
      <c r="A28" s="35" t="s">
        <v>33</v>
      </c>
      <c r="B28" s="66"/>
      <c r="C28" s="112" t="s">
        <v>250</v>
      </c>
      <c r="D28" s="112">
        <v>9.2100000000000009</v>
      </c>
      <c r="E28" s="112">
        <v>309.10000000000002</v>
      </c>
      <c r="F28" s="112">
        <v>134.988</v>
      </c>
      <c r="G28" s="112">
        <v>78.316000000000003</v>
      </c>
      <c r="H28" s="112">
        <v>104.42</v>
      </c>
      <c r="I28" s="112">
        <v>28.029</v>
      </c>
      <c r="J28" s="124"/>
      <c r="K28" s="410">
        <v>7.2286874674948917E-2</v>
      </c>
      <c r="L28" s="36" t="s">
        <v>33</v>
      </c>
    </row>
    <row r="29" spans="1:12" s="118" customFormat="1" ht="14.25" customHeight="1">
      <c r="A29" s="35" t="s">
        <v>20</v>
      </c>
      <c r="B29" s="66"/>
      <c r="C29" s="112">
        <v>0.27900000000000003</v>
      </c>
      <c r="D29" s="112">
        <v>16.556999999999999</v>
      </c>
      <c r="E29" s="112">
        <v>13.6</v>
      </c>
      <c r="F29" s="112">
        <v>5.6139999999999999</v>
      </c>
      <c r="G29" s="112">
        <v>13.76</v>
      </c>
      <c r="H29" s="112">
        <v>27.012</v>
      </c>
      <c r="I29" s="112">
        <v>25.120999999999999</v>
      </c>
      <c r="J29" s="124"/>
      <c r="K29" s="410">
        <v>6.4787133993699078E-2</v>
      </c>
      <c r="L29" s="36" t="s">
        <v>21</v>
      </c>
    </row>
    <row r="30" spans="1:12" s="118" customFormat="1" ht="14.25" customHeight="1">
      <c r="A30" s="35" t="s">
        <v>63</v>
      </c>
      <c r="B30" s="66"/>
      <c r="C30" s="112">
        <v>782.125</v>
      </c>
      <c r="D30" s="112">
        <v>28.66</v>
      </c>
      <c r="E30" s="112">
        <v>1.6</v>
      </c>
      <c r="F30" s="112">
        <v>0.84099999999999997</v>
      </c>
      <c r="G30" s="112">
        <v>0.67400000000000004</v>
      </c>
      <c r="H30" s="112">
        <v>7.8579999999999997</v>
      </c>
      <c r="I30" s="112">
        <v>13.576000000000001</v>
      </c>
      <c r="J30" s="124"/>
      <c r="K30" s="411">
        <v>3.5012544528420793E-2</v>
      </c>
      <c r="L30" s="36" t="s">
        <v>53</v>
      </c>
    </row>
    <row r="31" spans="1:12" s="118" customFormat="1" ht="14.25" customHeight="1">
      <c r="A31" s="35" t="s">
        <v>51</v>
      </c>
      <c r="B31" s="66"/>
      <c r="C31" s="112" t="s">
        <v>250</v>
      </c>
      <c r="D31" s="112">
        <v>2.4420000000000002</v>
      </c>
      <c r="E31" s="112">
        <v>0.4</v>
      </c>
      <c r="F31" s="112">
        <v>2.2829999999999999</v>
      </c>
      <c r="G31" s="112">
        <v>1.601</v>
      </c>
      <c r="H31" s="112">
        <v>8.9870000000000001</v>
      </c>
      <c r="I31" s="112">
        <v>10.393000000000001</v>
      </c>
      <c r="J31" s="124"/>
      <c r="K31" s="411">
        <v>2.680357802621371E-2</v>
      </c>
      <c r="L31" s="36" t="s">
        <v>52</v>
      </c>
    </row>
    <row r="32" spans="1:12" s="118" customFormat="1" ht="14.25" customHeight="1">
      <c r="A32" s="35" t="s">
        <v>64</v>
      </c>
      <c r="B32" s="66"/>
      <c r="C32" s="112" t="s">
        <v>250</v>
      </c>
      <c r="D32" s="112">
        <v>11.105</v>
      </c>
      <c r="E32" s="112">
        <v>0.4</v>
      </c>
      <c r="F32" s="112">
        <v>1.1519999999999999</v>
      </c>
      <c r="G32" s="112">
        <v>1.3939999999999999</v>
      </c>
      <c r="H32" s="112">
        <v>11.802</v>
      </c>
      <c r="I32" s="112">
        <v>9.0190000000000001</v>
      </c>
      <c r="J32" s="124"/>
      <c r="K32" s="411">
        <v>2.3260027924412723E-2</v>
      </c>
      <c r="L32" s="36" t="s">
        <v>43</v>
      </c>
    </row>
    <row r="33" spans="1:12" s="118" customFormat="1" ht="14.25" customHeight="1">
      <c r="A33" s="35" t="s">
        <v>509</v>
      </c>
      <c r="B33" s="66"/>
      <c r="C33" s="112" t="s">
        <v>250</v>
      </c>
      <c r="D33" s="112">
        <v>0.43</v>
      </c>
      <c r="E33" s="112">
        <v>11.7</v>
      </c>
      <c r="F33" s="112">
        <v>79.876999999999995</v>
      </c>
      <c r="G33" s="112">
        <v>1.1970000000000001</v>
      </c>
      <c r="H33" s="112">
        <v>2.2149999999999999</v>
      </c>
      <c r="I33" s="112">
        <v>6.62</v>
      </c>
      <c r="J33" s="124"/>
      <c r="K33" s="411">
        <v>1.7072999762680147E-2</v>
      </c>
      <c r="L33" s="36" t="s">
        <v>510</v>
      </c>
    </row>
    <row r="34" spans="1:12" s="118" customFormat="1" ht="14.25" customHeight="1">
      <c r="A34" s="35" t="s">
        <v>49</v>
      </c>
      <c r="B34" s="66"/>
      <c r="C34" s="112" t="s">
        <v>250</v>
      </c>
      <c r="D34" s="112">
        <v>1.04</v>
      </c>
      <c r="E34" s="112">
        <v>0.2</v>
      </c>
      <c r="F34" s="112">
        <v>0.28499999999999998</v>
      </c>
      <c r="G34" s="112">
        <v>0.49199999999999999</v>
      </c>
      <c r="H34" s="112">
        <v>1.8919999999999999</v>
      </c>
      <c r="I34" s="112">
        <v>5.9059999999999997</v>
      </c>
      <c r="J34" s="124"/>
      <c r="K34" s="411">
        <v>1.5231591631176575E-2</v>
      </c>
      <c r="L34" s="36" t="s">
        <v>50</v>
      </c>
    </row>
    <row r="35" spans="1:12" s="118" customFormat="1" ht="14.25" customHeight="1">
      <c r="A35" s="35" t="s">
        <v>40</v>
      </c>
      <c r="B35" s="66"/>
      <c r="C35" s="112">
        <v>232</v>
      </c>
      <c r="D35" s="112">
        <v>73.962999999999994</v>
      </c>
      <c r="E35" s="112">
        <v>2.4</v>
      </c>
      <c r="F35" s="112">
        <v>2.145</v>
      </c>
      <c r="G35" s="112">
        <v>2.0920000000000001</v>
      </c>
      <c r="H35" s="112">
        <v>4.4640000000000004</v>
      </c>
      <c r="I35" s="112">
        <v>5.782</v>
      </c>
      <c r="J35" s="124"/>
      <c r="K35" s="411">
        <v>1.4911795260999486E-2</v>
      </c>
      <c r="L35" s="36" t="s">
        <v>41</v>
      </c>
    </row>
    <row r="36" spans="1:12" s="118" customFormat="1" ht="14.25" customHeight="1">
      <c r="A36" s="35" t="s">
        <v>65</v>
      </c>
      <c r="B36" s="66"/>
      <c r="C36" s="112" t="s">
        <v>250</v>
      </c>
      <c r="D36" s="112">
        <v>2.6840000000000002</v>
      </c>
      <c r="E36" s="112">
        <v>2.2999999999999998</v>
      </c>
      <c r="F36" s="112">
        <v>2.4449999999999998</v>
      </c>
      <c r="G36" s="112">
        <v>4.7</v>
      </c>
      <c r="H36" s="112">
        <v>3.9580000000000002</v>
      </c>
      <c r="I36" s="112">
        <v>4.8440000000000003</v>
      </c>
      <c r="J36" s="124"/>
      <c r="K36" s="411">
        <v>1.2492690460788916E-2</v>
      </c>
      <c r="L36" s="36" t="s">
        <v>39</v>
      </c>
    </row>
    <row r="37" spans="1:12" s="118" customFormat="1" ht="14.25" customHeight="1">
      <c r="A37" s="35" t="s">
        <v>44</v>
      </c>
      <c r="B37" s="66"/>
      <c r="C37" s="112" t="s">
        <v>250</v>
      </c>
      <c r="D37" s="112">
        <v>5.2670000000000003</v>
      </c>
      <c r="E37" s="112">
        <v>0.3</v>
      </c>
      <c r="F37" s="112">
        <v>1.008</v>
      </c>
      <c r="G37" s="112">
        <v>0.66300000000000003</v>
      </c>
      <c r="H37" s="112">
        <v>1.5349999999999999</v>
      </c>
      <c r="I37" s="112">
        <v>1.9970000000000001</v>
      </c>
      <c r="J37" s="124"/>
      <c r="K37" s="411">
        <v>5.1502689616423339E-3</v>
      </c>
      <c r="L37" s="36" t="s">
        <v>45</v>
      </c>
    </row>
    <row r="38" spans="1:12" s="118" customFormat="1" ht="14.25" customHeight="1">
      <c r="A38" s="35" t="s">
        <v>42</v>
      </c>
      <c r="B38" s="66"/>
      <c r="C38" s="112" t="s">
        <v>250</v>
      </c>
      <c r="D38" s="112">
        <v>0.74</v>
      </c>
      <c r="E38" s="112">
        <v>0.2</v>
      </c>
      <c r="F38" s="112">
        <v>0.254</v>
      </c>
      <c r="G38" s="112">
        <v>0.49099999999999999</v>
      </c>
      <c r="H38" s="112">
        <v>0.66300000000000003</v>
      </c>
      <c r="I38" s="112">
        <v>0.36399999999999999</v>
      </c>
      <c r="J38" s="124"/>
      <c r="K38" s="411">
        <v>9.3875708664887798E-4</v>
      </c>
      <c r="L38" s="36" t="s">
        <v>42</v>
      </c>
    </row>
    <row r="39" spans="1:12" s="118" customFormat="1" ht="14.25" customHeight="1">
      <c r="A39" s="35" t="s">
        <v>46</v>
      </c>
      <c r="B39" s="66"/>
      <c r="C39" s="112" t="s">
        <v>250</v>
      </c>
      <c r="D39" s="112">
        <v>0.39500000000000002</v>
      </c>
      <c r="E39" s="112">
        <v>0</v>
      </c>
      <c r="F39" s="112">
        <v>0.48599999999999999</v>
      </c>
      <c r="G39" s="112">
        <v>1.4E-2</v>
      </c>
      <c r="H39" s="112">
        <v>0.192</v>
      </c>
      <c r="I39" s="112">
        <v>0.248</v>
      </c>
      <c r="J39" s="124"/>
      <c r="K39" s="411">
        <v>6.3959274035418066E-4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24"/>
      <c r="K40" s="411"/>
      <c r="L40" s="36"/>
    </row>
    <row r="41" spans="1:12" s="252" customFormat="1" ht="14.25" customHeight="1">
      <c r="A41" s="258" t="s">
        <v>497</v>
      </c>
      <c r="B41" s="237"/>
      <c r="C41" s="115">
        <v>14800.704999999987</v>
      </c>
      <c r="D41" s="115">
        <v>16341.205000000002</v>
      </c>
      <c r="E41" s="115">
        <v>3626.7000000000044</v>
      </c>
      <c r="F41" s="115">
        <v>6051.4819999999963</v>
      </c>
      <c r="G41" s="115">
        <v>8009.1019999999917</v>
      </c>
      <c r="H41" s="115">
        <v>7313.8489999999947</v>
      </c>
      <c r="I41" s="115">
        <v>3752.7879999999859</v>
      </c>
      <c r="J41" s="267"/>
      <c r="K41" s="410">
        <v>9.6784514551946614</v>
      </c>
      <c r="L41" s="246" t="s">
        <v>770</v>
      </c>
    </row>
    <row r="42" spans="1:12" s="118" customFormat="1" ht="14.25" customHeight="1">
      <c r="A42" s="258"/>
      <c r="B42" s="237"/>
      <c r="C42" s="115"/>
      <c r="D42" s="115"/>
      <c r="E42" s="115"/>
      <c r="F42" s="115"/>
      <c r="G42" s="115"/>
      <c r="H42" s="115"/>
      <c r="I42" s="115"/>
      <c r="J42" s="113"/>
      <c r="K42" s="410"/>
      <c r="L42" s="393"/>
    </row>
    <row r="43" spans="1:12" s="118" customFormat="1" ht="14.25" customHeight="1">
      <c r="A43" s="35" t="s">
        <v>67</v>
      </c>
      <c r="B43" s="66"/>
      <c r="C43" s="112">
        <v>12700.254999999999</v>
      </c>
      <c r="D43" s="112">
        <v>12707.591</v>
      </c>
      <c r="E43" s="112">
        <v>2236.1</v>
      </c>
      <c r="F43" s="112">
        <v>5842.3280000000004</v>
      </c>
      <c r="G43" s="112">
        <v>7923.1490000000003</v>
      </c>
      <c r="H43" s="112">
        <v>6874.6790000000001</v>
      </c>
      <c r="I43" s="112">
        <v>3275.7579999999998</v>
      </c>
      <c r="K43" s="410">
        <v>8.4481896611174605</v>
      </c>
      <c r="L43" s="36" t="s">
        <v>26</v>
      </c>
    </row>
    <row r="44" spans="1:12" s="118" customFormat="1" ht="14.25" customHeight="1">
      <c r="A44" s="35" t="s">
        <v>301</v>
      </c>
      <c r="B44" s="66"/>
      <c r="C44" s="112">
        <v>2100.449999999988</v>
      </c>
      <c r="D44" s="112">
        <v>3633.6140000000014</v>
      </c>
      <c r="E44" s="112">
        <v>1390.6000000000045</v>
      </c>
      <c r="F44" s="112">
        <v>209.1539999999959</v>
      </c>
      <c r="G44" s="112">
        <v>85.952999999991334</v>
      </c>
      <c r="H44" s="112">
        <v>439.16999999999462</v>
      </c>
      <c r="I44" s="112">
        <v>477.0299999999861</v>
      </c>
      <c r="J44" s="235"/>
      <c r="K44" s="410">
        <v>1.2302617940772012</v>
      </c>
      <c r="L44" s="36" t="s">
        <v>302</v>
      </c>
    </row>
    <row r="45" spans="1:12" s="118" customFormat="1" ht="5.25" customHeight="1">
      <c r="A45" s="414"/>
      <c r="B45" s="401"/>
      <c r="C45" s="402"/>
      <c r="D45" s="402"/>
      <c r="E45" s="402"/>
      <c r="F45" s="402"/>
      <c r="G45" s="402"/>
      <c r="H45" s="402"/>
      <c r="I45" s="402"/>
      <c r="J45" s="418"/>
      <c r="K45" s="412"/>
      <c r="L45" s="416"/>
    </row>
    <row r="46" spans="1:12" s="118" customFormat="1" ht="5.25" customHeight="1">
      <c r="A46" s="415"/>
      <c r="B46" s="404"/>
      <c r="C46" s="405"/>
      <c r="D46" s="405"/>
      <c r="E46" s="405"/>
      <c r="F46" s="405"/>
      <c r="G46" s="405"/>
      <c r="H46" s="405"/>
      <c r="I46" s="405"/>
      <c r="J46" s="419"/>
      <c r="K46" s="413"/>
      <c r="L46" s="417"/>
    </row>
    <row r="47" spans="1:12" s="118" customFormat="1" ht="14.25" customHeight="1">
      <c r="A47" s="258" t="s">
        <v>205</v>
      </c>
      <c r="B47" s="237"/>
      <c r="C47" s="115">
        <v>58470.167999999998</v>
      </c>
      <c r="D47" s="115">
        <v>63866.8</v>
      </c>
      <c r="E47" s="115">
        <v>61489.7</v>
      </c>
      <c r="F47" s="115">
        <v>49536.294000000002</v>
      </c>
      <c r="G47" s="115">
        <v>43202.896999999997</v>
      </c>
      <c r="H47" s="115">
        <v>44577.779000000002</v>
      </c>
      <c r="I47" s="115">
        <v>38774.673999999999</v>
      </c>
      <c r="J47" s="113"/>
      <c r="K47" s="410">
        <v>100</v>
      </c>
      <c r="L47" s="246" t="s">
        <v>206</v>
      </c>
    </row>
    <row r="48" spans="1:12" s="118" customFormat="1" ht="14.25" customHeight="1">
      <c r="C48" s="235"/>
      <c r="D48" s="235"/>
      <c r="E48" s="235"/>
      <c r="F48" s="235"/>
      <c r="G48" s="235"/>
      <c r="H48" s="235"/>
      <c r="I48" s="235"/>
      <c r="J48" s="235"/>
      <c r="K48" s="407"/>
      <c r="L48" s="67"/>
    </row>
    <row r="49" spans="1:12" s="118" customFormat="1" ht="14.25" customHeight="1">
      <c r="C49" s="235"/>
      <c r="D49" s="235"/>
      <c r="E49" s="235"/>
      <c r="F49" s="235"/>
      <c r="G49" s="235"/>
      <c r="H49" s="235"/>
      <c r="I49" s="235"/>
      <c r="J49" s="235"/>
      <c r="K49" s="407"/>
      <c r="L49" s="67"/>
    </row>
    <row r="50" spans="1:12" s="118" customFormat="1" ht="14.25" customHeight="1">
      <c r="C50" s="235"/>
      <c r="D50" s="235"/>
      <c r="E50" s="235"/>
      <c r="F50" s="235"/>
      <c r="G50" s="235"/>
      <c r="H50" s="235"/>
      <c r="I50" s="235"/>
      <c r="J50" s="235"/>
      <c r="K50" s="407"/>
      <c r="L50" s="67"/>
    </row>
    <row r="51" spans="1:12" ht="12" customHeight="1">
      <c r="A51" s="4"/>
      <c r="B51" s="57" t="s">
        <v>617</v>
      </c>
      <c r="K51" s="607"/>
      <c r="L51" s="607"/>
    </row>
    <row r="52" spans="1:12" ht="12" customHeight="1">
      <c r="A52" s="4"/>
      <c r="B52" s="57" t="s">
        <v>73</v>
      </c>
      <c r="K52" s="173"/>
      <c r="L52" s="22"/>
    </row>
    <row r="53" spans="1:12" ht="12" customHeight="1">
      <c r="A53" s="4"/>
      <c r="B53" s="244" t="s">
        <v>553</v>
      </c>
      <c r="K53" s="173"/>
      <c r="L53" s="22"/>
    </row>
    <row r="54" spans="1:12" ht="12" customHeight="1">
      <c r="A54" s="4"/>
      <c r="B54" s="34" t="s">
        <v>554</v>
      </c>
      <c r="K54" s="173"/>
      <c r="L54" s="22"/>
    </row>
  </sheetData>
  <mergeCells count="5">
    <mergeCell ref="A3:A4"/>
    <mergeCell ref="A8:B8"/>
    <mergeCell ref="K51:L51"/>
    <mergeCell ref="B4:K4"/>
    <mergeCell ref="B3:I3"/>
  </mergeCells>
  <hyperlinks>
    <hyperlink ref="L3" location="'Inhoudsopgave Zuivel in cijfers'!A1" display="Terug naar inhoudsopgave" xr:uid="{B7065C76-3B7F-4A79-B7AD-9B023303F388}"/>
    <hyperlink ref="L4" location="'Inhoudsopgave Zuivel in cijfers'!A1" display="Back to table of contents" xr:uid="{B515513A-8BCF-45D5-AA9D-34584982AD4F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2338E-1731-4AB3-A5D0-19F1FBD56D9E}">
  <sheetPr>
    <tabColor rgb="FFBBD25B"/>
  </sheetPr>
  <dimension ref="A1:P66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9.25" style="2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6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6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6" ht="30" customHeight="1">
      <c r="A3" s="559">
        <v>50</v>
      </c>
      <c r="B3" s="610" t="s">
        <v>559</v>
      </c>
      <c r="C3" s="563"/>
      <c r="D3" s="563"/>
      <c r="E3" s="563"/>
      <c r="F3" s="563"/>
      <c r="G3" s="563"/>
      <c r="H3" s="563"/>
      <c r="I3" s="5"/>
      <c r="J3" s="5"/>
      <c r="K3" s="169"/>
      <c r="L3" s="125" t="s">
        <v>585</v>
      </c>
    </row>
    <row r="4" spans="1:16" ht="18" customHeight="1">
      <c r="A4" s="560"/>
      <c r="B4" s="614" t="s">
        <v>560</v>
      </c>
      <c r="C4" s="614"/>
      <c r="D4" s="614"/>
      <c r="E4" s="614"/>
      <c r="F4" s="614"/>
      <c r="G4" s="614"/>
      <c r="H4" s="563"/>
      <c r="I4" s="563"/>
      <c r="J4" s="563"/>
      <c r="K4" s="563"/>
      <c r="L4" s="225" t="s">
        <v>586</v>
      </c>
    </row>
    <row r="5" spans="1:16" ht="14.25" customHeight="1">
      <c r="L5" s="83"/>
    </row>
    <row r="6" spans="1:16" ht="14.25" customHeight="1">
      <c r="L6" s="83"/>
    </row>
    <row r="7" spans="1:16" ht="14.25" customHeight="1">
      <c r="L7" s="83"/>
    </row>
    <row r="8" spans="1:16" ht="14.25" customHeight="1">
      <c r="A8" s="604" t="s">
        <v>915</v>
      </c>
      <c r="B8" s="604"/>
      <c r="L8" s="398" t="s">
        <v>916</v>
      </c>
    </row>
    <row r="9" spans="1:16" ht="9" customHeight="1"/>
    <row r="10" spans="1:16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6" s="118" customFormat="1" ht="14.25" customHeight="1">
      <c r="A11" s="578"/>
      <c r="B11" s="578"/>
      <c r="C11" s="67"/>
      <c r="D11" s="67"/>
      <c r="E11" s="67"/>
      <c r="F11" s="67"/>
      <c r="G11" s="67"/>
      <c r="H11" s="67"/>
      <c r="I11" s="67"/>
      <c r="J11" s="67"/>
      <c r="K11" s="409"/>
      <c r="L11" s="67"/>
    </row>
    <row r="12" spans="1:16" s="118" customFormat="1" ht="14.25" customHeight="1">
      <c r="A12" s="258" t="s">
        <v>769</v>
      </c>
      <c r="B12" s="237"/>
      <c r="C12" s="115">
        <v>141194.32399999999</v>
      </c>
      <c r="D12" s="115">
        <v>131809.67200000002</v>
      </c>
      <c r="E12" s="115">
        <v>144906.60000000003</v>
      </c>
      <c r="F12" s="115">
        <v>160431.26200000002</v>
      </c>
      <c r="G12" s="115">
        <v>178127.98500000004</v>
      </c>
      <c r="H12" s="115">
        <v>165629.42199999993</v>
      </c>
      <c r="I12" s="115">
        <v>177172.20400000006</v>
      </c>
      <c r="J12" s="115"/>
      <c r="K12" s="410">
        <v>93.981985600931623</v>
      </c>
      <c r="L12" s="246" t="s">
        <v>769</v>
      </c>
    </row>
    <row r="13" spans="1:16" s="118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J13" s="67"/>
      <c r="K13" s="409"/>
      <c r="L13" s="36"/>
    </row>
    <row r="14" spans="1:16" s="118" customFormat="1" ht="14.25" customHeight="1">
      <c r="A14" s="35" t="s">
        <v>14</v>
      </c>
      <c r="B14" s="66"/>
      <c r="C14" s="112">
        <v>50946.375</v>
      </c>
      <c r="D14" s="112">
        <v>48855.712</v>
      </c>
      <c r="E14" s="112">
        <v>49372.1</v>
      </c>
      <c r="F14" s="112">
        <v>62367.523999999998</v>
      </c>
      <c r="G14" s="112">
        <v>56393.222000000002</v>
      </c>
      <c r="H14" s="112">
        <v>42361.125</v>
      </c>
      <c r="I14" s="112">
        <v>54297.559000000001</v>
      </c>
      <c r="J14" s="112"/>
      <c r="K14" s="410">
        <v>28.802443571248538</v>
      </c>
      <c r="L14" s="36" t="s">
        <v>93</v>
      </c>
    </row>
    <row r="15" spans="1:16" s="118" customFormat="1" ht="14.25" customHeight="1">
      <c r="A15" s="35" t="s">
        <v>15</v>
      </c>
      <c r="B15" s="66"/>
      <c r="C15" s="112">
        <v>39432.088000000003</v>
      </c>
      <c r="D15" s="112">
        <v>23611.573</v>
      </c>
      <c r="E15" s="112">
        <v>26198.1</v>
      </c>
      <c r="F15" s="112">
        <v>32420.147000000001</v>
      </c>
      <c r="G15" s="112">
        <v>39703.819000000003</v>
      </c>
      <c r="H15" s="112">
        <v>35607.599000000002</v>
      </c>
      <c r="I15" s="112">
        <v>42548.847000000002</v>
      </c>
      <c r="J15" s="112"/>
      <c r="K15" s="410">
        <v>22.570273642304759</v>
      </c>
      <c r="L15" s="36" t="s">
        <v>16</v>
      </c>
      <c r="P15" s="343"/>
    </row>
    <row r="16" spans="1:16" s="118" customFormat="1" ht="14.25" customHeight="1">
      <c r="A16" s="35" t="s">
        <v>37</v>
      </c>
      <c r="B16" s="66"/>
      <c r="C16" s="112">
        <v>4438.7910000000002</v>
      </c>
      <c r="D16" s="112">
        <v>10043.903</v>
      </c>
      <c r="E16" s="112">
        <v>28731</v>
      </c>
      <c r="F16" s="112">
        <v>25573.493999999999</v>
      </c>
      <c r="G16" s="112">
        <v>24998.024000000001</v>
      </c>
      <c r="H16" s="112">
        <v>28912.424999999999</v>
      </c>
      <c r="I16" s="112">
        <v>31424.944</v>
      </c>
      <c r="J16" s="112"/>
      <c r="K16" s="410">
        <v>16.669537138670361</v>
      </c>
      <c r="L16" s="36" t="s">
        <v>38</v>
      </c>
    </row>
    <row r="17" spans="1:12" s="118" customFormat="1" ht="14.25" customHeight="1">
      <c r="A17" s="35" t="s">
        <v>61</v>
      </c>
      <c r="B17" s="66"/>
      <c r="C17" s="112">
        <v>9040.2860000000001</v>
      </c>
      <c r="D17" s="112">
        <v>4193.6289999999999</v>
      </c>
      <c r="E17" s="112">
        <v>11468.7</v>
      </c>
      <c r="F17" s="112">
        <v>10093.501</v>
      </c>
      <c r="G17" s="112">
        <v>13634.526</v>
      </c>
      <c r="H17" s="112">
        <v>12128.547</v>
      </c>
      <c r="I17" s="112">
        <v>12819.187</v>
      </c>
      <c r="J17" s="112"/>
      <c r="K17" s="410">
        <v>6.8000093742111467</v>
      </c>
      <c r="L17" s="36" t="s">
        <v>17</v>
      </c>
    </row>
    <row r="18" spans="1:12" s="118" customFormat="1" ht="14.25" customHeight="1">
      <c r="A18" s="35" t="s">
        <v>31</v>
      </c>
      <c r="B18" s="66"/>
      <c r="C18" s="112">
        <v>12930.066999999999</v>
      </c>
      <c r="D18" s="112">
        <v>13649.705</v>
      </c>
      <c r="E18" s="112">
        <v>7835.9</v>
      </c>
      <c r="F18" s="112">
        <v>5311.335</v>
      </c>
      <c r="G18" s="112">
        <v>10164.300999999999</v>
      </c>
      <c r="H18" s="112">
        <v>12793.123</v>
      </c>
      <c r="I18" s="112">
        <v>6825.9769999999999</v>
      </c>
      <c r="J18" s="112"/>
      <c r="K18" s="410">
        <v>3.6208776413160741</v>
      </c>
      <c r="L18" s="36" t="s">
        <v>32</v>
      </c>
    </row>
    <row r="19" spans="1:12" s="118" customFormat="1" ht="14.25" customHeight="1">
      <c r="A19" s="35" t="s">
        <v>27</v>
      </c>
      <c r="B19" s="66"/>
      <c r="C19" s="112">
        <v>2281.9140000000002</v>
      </c>
      <c r="D19" s="112">
        <v>4845.53</v>
      </c>
      <c r="E19" s="112">
        <v>1917.5</v>
      </c>
      <c r="F19" s="112">
        <v>1846.883</v>
      </c>
      <c r="G19" s="112">
        <v>1238.8389999999999</v>
      </c>
      <c r="H19" s="112">
        <v>3738.7159999999999</v>
      </c>
      <c r="I19" s="112">
        <v>5381.7449999999999</v>
      </c>
      <c r="J19" s="112"/>
      <c r="K19" s="410">
        <v>2.8547767069482615</v>
      </c>
      <c r="L19" s="36" t="s">
        <v>28</v>
      </c>
    </row>
    <row r="20" spans="1:12" s="118" customFormat="1" ht="14.25" customHeight="1">
      <c r="A20" s="35" t="s">
        <v>24</v>
      </c>
      <c r="B20" s="66"/>
      <c r="C20" s="112">
        <v>1117.2750000000001</v>
      </c>
      <c r="D20" s="112">
        <v>5362.9</v>
      </c>
      <c r="E20" s="112">
        <v>5013</v>
      </c>
      <c r="F20" s="112">
        <v>4511.8639999999996</v>
      </c>
      <c r="G20" s="112">
        <v>3633.4070000000002</v>
      </c>
      <c r="H20" s="112">
        <v>6401.4809999999998</v>
      </c>
      <c r="I20" s="112">
        <v>5243.1850000000004</v>
      </c>
      <c r="J20" s="112"/>
      <c r="K20" s="410">
        <v>2.7812767807134162</v>
      </c>
      <c r="L20" s="36" t="s">
        <v>25</v>
      </c>
    </row>
    <row r="21" spans="1:12" s="118" customFormat="1" ht="14.25" customHeight="1">
      <c r="A21" s="35" t="s">
        <v>18</v>
      </c>
      <c r="B21" s="66"/>
      <c r="C21" s="112">
        <v>649.22500000000002</v>
      </c>
      <c r="D21" s="112">
        <v>690.54600000000005</v>
      </c>
      <c r="E21" s="112">
        <v>2295.4</v>
      </c>
      <c r="F21" s="112">
        <v>3357.498</v>
      </c>
      <c r="G21" s="112">
        <v>2135.0349999999999</v>
      </c>
      <c r="H21" s="112">
        <v>5429.3320000000003</v>
      </c>
      <c r="I21" s="112">
        <v>4206.5320000000002</v>
      </c>
      <c r="J21" s="112"/>
      <c r="K21" s="410">
        <v>2.2313784043340004</v>
      </c>
      <c r="L21" s="36" t="s">
        <v>19</v>
      </c>
    </row>
    <row r="22" spans="1:12" s="118" customFormat="1" ht="14.25" customHeight="1">
      <c r="A22" s="35" t="s">
        <v>63</v>
      </c>
      <c r="B22" s="66"/>
      <c r="C22" s="112">
        <v>1430.4390000000001</v>
      </c>
      <c r="D22" s="112">
        <v>2002.654</v>
      </c>
      <c r="E22" s="112">
        <v>2438.3000000000002</v>
      </c>
      <c r="F22" s="112">
        <v>295.87599999999998</v>
      </c>
      <c r="G22" s="112">
        <v>1860.492</v>
      </c>
      <c r="H22" s="112">
        <v>2837.1030000000001</v>
      </c>
      <c r="I22" s="112">
        <v>4101.027</v>
      </c>
      <c r="J22" s="112"/>
      <c r="K22" s="410">
        <v>2.1754126875513258</v>
      </c>
      <c r="L22" s="36" t="s">
        <v>53</v>
      </c>
    </row>
    <row r="23" spans="1:12" s="118" customFormat="1" ht="14.25" customHeight="1">
      <c r="A23" s="35" t="s">
        <v>36</v>
      </c>
      <c r="B23" s="66"/>
      <c r="C23" s="112">
        <v>1634.442</v>
      </c>
      <c r="D23" s="112">
        <v>4213.1729999999998</v>
      </c>
      <c r="E23" s="112">
        <v>1955.8</v>
      </c>
      <c r="F23" s="112">
        <v>5916.8310000000001</v>
      </c>
      <c r="G23" s="112">
        <v>17317.78</v>
      </c>
      <c r="H23" s="112">
        <v>6495.68</v>
      </c>
      <c r="I23" s="112">
        <v>3985.567</v>
      </c>
      <c r="J23" s="112"/>
      <c r="K23" s="410">
        <v>2.114166285392872</v>
      </c>
      <c r="L23" s="36" t="s">
        <v>36</v>
      </c>
    </row>
    <row r="24" spans="1:12" s="118" customFormat="1" ht="14.25" customHeight="1">
      <c r="A24" s="35" t="s">
        <v>34</v>
      </c>
      <c r="B24" s="66"/>
      <c r="C24" s="112" t="s">
        <v>250</v>
      </c>
      <c r="D24" s="112">
        <v>29.498000000000001</v>
      </c>
      <c r="E24" s="112">
        <v>31.6</v>
      </c>
      <c r="F24" s="112">
        <v>405.495</v>
      </c>
      <c r="G24" s="112">
        <v>1475.652</v>
      </c>
      <c r="H24" s="112">
        <v>1303.433</v>
      </c>
      <c r="I24" s="112">
        <v>1413.828</v>
      </c>
      <c r="J24" s="112"/>
      <c r="K24" s="410">
        <v>0.74997296267869373</v>
      </c>
      <c r="L24" s="36" t="s">
        <v>35</v>
      </c>
    </row>
    <row r="25" spans="1:12" s="118" customFormat="1" ht="14.25" customHeight="1">
      <c r="A25" s="35" t="s">
        <v>33</v>
      </c>
      <c r="B25" s="66"/>
      <c r="C25" s="112">
        <v>109.661</v>
      </c>
      <c r="D25" s="112">
        <v>7028.4350000000004</v>
      </c>
      <c r="E25" s="112">
        <v>5981.2</v>
      </c>
      <c r="F25" s="112">
        <v>4952.585</v>
      </c>
      <c r="G25" s="112">
        <v>2057.61</v>
      </c>
      <c r="H25" s="112">
        <v>2240.5349999999999</v>
      </c>
      <c r="I25" s="112">
        <v>1271.472</v>
      </c>
      <c r="J25" s="112"/>
      <c r="K25" s="410">
        <v>0.67445942703285278</v>
      </c>
      <c r="L25" s="36" t="s">
        <v>33</v>
      </c>
    </row>
    <row r="26" spans="1:12" s="118" customFormat="1" ht="14.25" customHeight="1">
      <c r="A26" s="35" t="s">
        <v>29</v>
      </c>
      <c r="B26" s="66"/>
      <c r="C26" s="112">
        <v>1077.8</v>
      </c>
      <c r="D26" s="112">
        <v>148.125</v>
      </c>
      <c r="E26" s="112">
        <v>815.1</v>
      </c>
      <c r="F26" s="112">
        <v>734.70699999999999</v>
      </c>
      <c r="G26" s="112">
        <v>755.98</v>
      </c>
      <c r="H26" s="112">
        <v>1336.94</v>
      </c>
      <c r="I26" s="112">
        <v>1170.107</v>
      </c>
      <c r="J26" s="112"/>
      <c r="K26" s="410">
        <v>0.62068979638334965</v>
      </c>
      <c r="L26" s="36" t="s">
        <v>30</v>
      </c>
    </row>
    <row r="27" spans="1:12" s="118" customFormat="1" ht="14.25" customHeight="1">
      <c r="A27" s="35" t="s">
        <v>22</v>
      </c>
      <c r="B27" s="66"/>
      <c r="C27" s="112">
        <v>14018.924999999999</v>
      </c>
      <c r="D27" s="112">
        <v>180.791</v>
      </c>
      <c r="E27" s="112">
        <v>257</v>
      </c>
      <c r="F27" s="112">
        <v>518.71600000000001</v>
      </c>
      <c r="G27" s="112">
        <v>529.74699999999996</v>
      </c>
      <c r="H27" s="112">
        <v>1945.8820000000001</v>
      </c>
      <c r="I27" s="112">
        <v>1035.22</v>
      </c>
      <c r="J27" s="112"/>
      <c r="K27" s="410">
        <v>0.54913823352220881</v>
      </c>
      <c r="L27" s="36" t="s">
        <v>23</v>
      </c>
    </row>
    <row r="28" spans="1:12" s="118" customFormat="1" ht="14.25" customHeight="1">
      <c r="A28" s="35" t="s">
        <v>49</v>
      </c>
      <c r="B28" s="66"/>
      <c r="C28" s="112">
        <v>216</v>
      </c>
      <c r="D28" s="112">
        <v>364.92500000000001</v>
      </c>
      <c r="E28" s="112">
        <v>25.5</v>
      </c>
      <c r="F28" s="112">
        <v>229.095</v>
      </c>
      <c r="G28" s="112">
        <v>403.512</v>
      </c>
      <c r="H28" s="112">
        <v>208.47300000000001</v>
      </c>
      <c r="I28" s="112">
        <v>447.91300000000001</v>
      </c>
      <c r="J28" s="112"/>
      <c r="K28" s="410">
        <v>0.23759795366360106</v>
      </c>
      <c r="L28" s="36" t="s">
        <v>50</v>
      </c>
    </row>
    <row r="29" spans="1:12" s="118" customFormat="1" ht="14.25" customHeight="1">
      <c r="A29" s="35" t="s">
        <v>40</v>
      </c>
      <c r="B29" s="66"/>
      <c r="C29" s="112">
        <v>294.39999999999998</v>
      </c>
      <c r="D29" s="112">
        <v>2318.527</v>
      </c>
      <c r="E29" s="112">
        <v>206.8</v>
      </c>
      <c r="F29" s="112">
        <v>153.17599999999999</v>
      </c>
      <c r="G29" s="112">
        <v>6.1909999999999998</v>
      </c>
      <c r="H29" s="112">
        <v>46.968000000000004</v>
      </c>
      <c r="I29" s="112">
        <v>392.94400000000002</v>
      </c>
      <c r="J29" s="112"/>
      <c r="K29" s="410">
        <v>0.20843934046207649</v>
      </c>
      <c r="L29" s="36" t="s">
        <v>41</v>
      </c>
    </row>
    <row r="30" spans="1:12" s="118" customFormat="1" ht="14.25" customHeight="1">
      <c r="A30" s="35" t="s">
        <v>51</v>
      </c>
      <c r="B30" s="66"/>
      <c r="C30" s="112">
        <v>0</v>
      </c>
      <c r="D30" s="112">
        <v>48.874000000000002</v>
      </c>
      <c r="E30" s="112">
        <v>27</v>
      </c>
      <c r="F30" s="112">
        <v>327.99599999999998</v>
      </c>
      <c r="G30" s="112">
        <v>5.4690000000000003</v>
      </c>
      <c r="H30" s="112">
        <v>99.215000000000003</v>
      </c>
      <c r="I30" s="112">
        <v>271.029</v>
      </c>
      <c r="J30" s="112"/>
      <c r="K30" s="410">
        <v>0.14376884748487348</v>
      </c>
      <c r="L30" s="36" t="s">
        <v>52</v>
      </c>
    </row>
    <row r="31" spans="1:12" s="118" customFormat="1" ht="14.25" customHeight="1">
      <c r="A31" s="35" t="s">
        <v>20</v>
      </c>
      <c r="B31" s="66"/>
      <c r="C31" s="112">
        <v>75.95</v>
      </c>
      <c r="D31" s="112">
        <v>18.334</v>
      </c>
      <c r="E31" s="112">
        <v>53</v>
      </c>
      <c r="F31" s="112">
        <v>62.88</v>
      </c>
      <c r="G31" s="112">
        <v>237.559</v>
      </c>
      <c r="H31" s="112">
        <v>125.62</v>
      </c>
      <c r="I31" s="112">
        <v>118.48699999999999</v>
      </c>
      <c r="J31" s="112"/>
      <c r="K31" s="410">
        <v>6.2852091222489859E-2</v>
      </c>
      <c r="L31" s="36" t="s">
        <v>21</v>
      </c>
    </row>
    <row r="32" spans="1:12" s="118" customFormat="1" ht="14.25" customHeight="1">
      <c r="A32" s="35" t="s">
        <v>66</v>
      </c>
      <c r="B32" s="66"/>
      <c r="C32" s="112">
        <v>1500.6859999999999</v>
      </c>
      <c r="D32" s="112">
        <v>4148.9970000000003</v>
      </c>
      <c r="E32" s="112">
        <v>270.8</v>
      </c>
      <c r="F32" s="112">
        <v>1322.8030000000001</v>
      </c>
      <c r="G32" s="112">
        <v>1555.6610000000001</v>
      </c>
      <c r="H32" s="112">
        <v>1453.7339999999999</v>
      </c>
      <c r="I32" s="112">
        <v>80.013999999999996</v>
      </c>
      <c r="J32" s="112"/>
      <c r="K32" s="410">
        <v>4.2443873396037571E-2</v>
      </c>
      <c r="L32" s="36" t="s">
        <v>109</v>
      </c>
    </row>
    <row r="33" spans="1:12" s="118" customFormat="1" ht="14.25" customHeight="1">
      <c r="A33" s="35" t="s">
        <v>64</v>
      </c>
      <c r="B33" s="66"/>
      <c r="C33" s="112">
        <v>0</v>
      </c>
      <c r="D33" s="112">
        <v>19.257000000000001</v>
      </c>
      <c r="E33" s="112">
        <v>4.7</v>
      </c>
      <c r="F33" s="112">
        <v>3.1669999999999998</v>
      </c>
      <c r="G33" s="112">
        <v>6.0060000000000002</v>
      </c>
      <c r="H33" s="112">
        <v>51.811</v>
      </c>
      <c r="I33" s="112">
        <v>49.640999999999998</v>
      </c>
      <c r="J33" s="112"/>
      <c r="K33" s="410">
        <v>2.6332345830138489E-2</v>
      </c>
      <c r="L33" s="36" t="s">
        <v>43</v>
      </c>
    </row>
    <row r="34" spans="1:12" s="118" customFormat="1" ht="14.25" customHeight="1">
      <c r="A34" s="35" t="s">
        <v>47</v>
      </c>
      <c r="B34" s="66"/>
      <c r="C34" s="112" t="s">
        <v>250</v>
      </c>
      <c r="D34" s="112">
        <v>17.433</v>
      </c>
      <c r="E34" s="112">
        <v>5.2</v>
      </c>
      <c r="F34" s="112">
        <v>3.1</v>
      </c>
      <c r="G34" s="112">
        <v>2.0070000000000001</v>
      </c>
      <c r="H34" s="112">
        <v>80.117000000000004</v>
      </c>
      <c r="I34" s="112">
        <v>37.594000000000001</v>
      </c>
      <c r="J34" s="112"/>
      <c r="K34" s="410">
        <v>1.9941947364844108E-2</v>
      </c>
      <c r="L34" s="36" t="s">
        <v>48</v>
      </c>
    </row>
    <row r="35" spans="1:12" s="118" customFormat="1" ht="14.25" customHeight="1">
      <c r="A35" s="35" t="s">
        <v>65</v>
      </c>
      <c r="B35" s="66"/>
      <c r="C35" s="112" t="s">
        <v>250</v>
      </c>
      <c r="D35" s="112">
        <v>5.8959999999999999</v>
      </c>
      <c r="E35" s="112">
        <v>2.2000000000000002</v>
      </c>
      <c r="F35" s="112">
        <v>4.819</v>
      </c>
      <c r="G35" s="112">
        <v>6.5289999999999999</v>
      </c>
      <c r="H35" s="112">
        <v>17.024000000000001</v>
      </c>
      <c r="I35" s="112">
        <v>19.858000000000001</v>
      </c>
      <c r="J35" s="112"/>
      <c r="K35" s="410">
        <v>1.0533787060995753E-2</v>
      </c>
      <c r="L35" s="36" t="s">
        <v>39</v>
      </c>
    </row>
    <row r="36" spans="1:12" s="118" customFormat="1" ht="14.25" customHeight="1">
      <c r="A36" s="35" t="s">
        <v>509</v>
      </c>
      <c r="B36" s="66"/>
      <c r="C36" s="112" t="s">
        <v>250</v>
      </c>
      <c r="D36" s="112">
        <v>0.92400000000000004</v>
      </c>
      <c r="E36" s="112">
        <v>0.2</v>
      </c>
      <c r="F36" s="112">
        <v>13.135</v>
      </c>
      <c r="G36" s="112">
        <v>2.7290000000000001</v>
      </c>
      <c r="H36" s="112">
        <v>5.5659999999999998</v>
      </c>
      <c r="I36" s="112">
        <v>19.608000000000001</v>
      </c>
      <c r="J36" s="112"/>
      <c r="K36" s="410">
        <v>1.0401173164065096E-2</v>
      </c>
      <c r="L36" s="36" t="s">
        <v>510</v>
      </c>
    </row>
    <row r="37" spans="1:12" s="118" customFormat="1" ht="14.25" customHeight="1">
      <c r="A37" s="35" t="s">
        <v>44</v>
      </c>
      <c r="B37" s="66"/>
      <c r="C37" s="112" t="s">
        <v>250</v>
      </c>
      <c r="D37" s="112">
        <v>9.3249999999999993</v>
      </c>
      <c r="E37" s="112">
        <v>0.2</v>
      </c>
      <c r="F37" s="112">
        <v>2.6949999999999998</v>
      </c>
      <c r="G37" s="112">
        <v>2.206</v>
      </c>
      <c r="H37" s="112">
        <v>6.4249999999999998</v>
      </c>
      <c r="I37" s="112">
        <v>7.0039999999999996</v>
      </c>
      <c r="J37" s="112"/>
      <c r="K37" s="411">
        <v>3.7153109364092174E-3</v>
      </c>
      <c r="L37" s="36" t="s">
        <v>45</v>
      </c>
    </row>
    <row r="38" spans="1:12" s="118" customFormat="1" ht="14.25" customHeight="1">
      <c r="A38" s="35" t="s">
        <v>42</v>
      </c>
      <c r="B38" s="66"/>
      <c r="C38" s="112" t="s">
        <v>250</v>
      </c>
      <c r="D38" s="112">
        <v>0.48299999999999998</v>
      </c>
      <c r="E38" s="112">
        <v>0.2</v>
      </c>
      <c r="F38" s="112">
        <v>0.875</v>
      </c>
      <c r="G38" s="112">
        <v>1.607</v>
      </c>
      <c r="H38" s="112">
        <v>2.137</v>
      </c>
      <c r="I38" s="112">
        <v>2.1789999999999998</v>
      </c>
      <c r="J38" s="112"/>
      <c r="K38" s="411">
        <v>1.1558627256475849E-3</v>
      </c>
      <c r="L38" s="36" t="s">
        <v>42</v>
      </c>
    </row>
    <row r="39" spans="1:12" s="118" customFormat="1" ht="14.25" customHeight="1">
      <c r="A39" s="35" t="s">
        <v>46</v>
      </c>
      <c r="B39" s="66"/>
      <c r="C39" s="112" t="s">
        <v>250</v>
      </c>
      <c r="D39" s="112">
        <v>0.52300000000000002</v>
      </c>
      <c r="E39" s="112">
        <v>0.1</v>
      </c>
      <c r="F39" s="112">
        <v>1.0649999999999999</v>
      </c>
      <c r="G39" s="112">
        <v>7.4999999999999997E-2</v>
      </c>
      <c r="H39" s="112">
        <v>0.41099999999999998</v>
      </c>
      <c r="I39" s="112">
        <v>0.73599999999999999</v>
      </c>
      <c r="J39" s="112"/>
      <c r="K39" s="411">
        <v>3.9041531256384695E-4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12"/>
      <c r="K40" s="411"/>
      <c r="L40" s="36"/>
    </row>
    <row r="41" spans="1:12" s="252" customFormat="1" ht="14.25" customHeight="1">
      <c r="A41" s="258" t="s">
        <v>497</v>
      </c>
      <c r="B41" s="237"/>
      <c r="C41" s="115">
        <v>7355.4330000000191</v>
      </c>
      <c r="D41" s="115">
        <v>9951.289999999979</v>
      </c>
      <c r="E41" s="115">
        <v>10432.999999999971</v>
      </c>
      <c r="F41" s="115">
        <v>10439.007999999973</v>
      </c>
      <c r="G41" s="115">
        <v>11375.660999999964</v>
      </c>
      <c r="H41" s="115">
        <v>16307.131000000081</v>
      </c>
      <c r="I41" s="115">
        <v>11344.99199999994</v>
      </c>
      <c r="J41" s="115"/>
      <c r="K41" s="410">
        <v>6.0180143990683694</v>
      </c>
      <c r="L41" s="246" t="s">
        <v>770</v>
      </c>
    </row>
    <row r="42" spans="1:12" s="118" customFormat="1" ht="14.25" customHeight="1">
      <c r="A42" s="35"/>
      <c r="B42" s="66"/>
      <c r="C42" s="112"/>
      <c r="D42" s="112"/>
      <c r="E42" s="112"/>
      <c r="F42" s="112"/>
      <c r="G42" s="112"/>
      <c r="H42" s="112"/>
      <c r="I42" s="112"/>
      <c r="J42" s="112"/>
      <c r="K42" s="410"/>
      <c r="L42" s="36"/>
    </row>
    <row r="43" spans="1:12" s="118" customFormat="1" ht="14.25" customHeight="1">
      <c r="A43" s="35" t="s">
        <v>67</v>
      </c>
      <c r="B43" s="66"/>
      <c r="C43" s="112">
        <v>4510.7849999999999</v>
      </c>
      <c r="D43" s="112">
        <v>7015.3519999999999</v>
      </c>
      <c r="E43" s="112">
        <v>8659.7999999999993</v>
      </c>
      <c r="F43" s="112">
        <v>9425.2510000000002</v>
      </c>
      <c r="G43" s="112">
        <v>5889.9179999999997</v>
      </c>
      <c r="H43" s="112">
        <v>7389.8469999999998</v>
      </c>
      <c r="I43" s="112">
        <v>8825.2479999999996</v>
      </c>
      <c r="J43" s="112"/>
      <c r="K43" s="410">
        <v>4.6814021146378604</v>
      </c>
      <c r="L43" s="36" t="s">
        <v>26</v>
      </c>
    </row>
    <row r="44" spans="1:12" s="118" customFormat="1" ht="14.25" customHeight="1">
      <c r="A44" s="35" t="s">
        <v>301</v>
      </c>
      <c r="B44" s="66"/>
      <c r="C44" s="112">
        <v>2844.6480000000192</v>
      </c>
      <c r="D44" s="112">
        <v>2935.9379999999792</v>
      </c>
      <c r="E44" s="112">
        <v>1773.1999999999716</v>
      </c>
      <c r="F44" s="112">
        <v>1013.7569999999723</v>
      </c>
      <c r="G44" s="112">
        <v>5485.742999999964</v>
      </c>
      <c r="H44" s="112">
        <v>8917.2840000000815</v>
      </c>
      <c r="I44" s="112">
        <v>2519.7439999999406</v>
      </c>
      <c r="J44" s="112"/>
      <c r="K44" s="410">
        <v>1.3366122844305093</v>
      </c>
      <c r="L44" s="36" t="s">
        <v>302</v>
      </c>
    </row>
    <row r="45" spans="1:12" s="118" customFormat="1" ht="5.25" customHeight="1">
      <c r="A45" s="414"/>
      <c r="B45" s="401"/>
      <c r="C45" s="402"/>
      <c r="D45" s="402"/>
      <c r="E45" s="402"/>
      <c r="F45" s="402"/>
      <c r="G45" s="402"/>
      <c r="H45" s="402"/>
      <c r="I45" s="402"/>
      <c r="J45" s="402"/>
      <c r="K45" s="412"/>
      <c r="L45" s="416"/>
    </row>
    <row r="46" spans="1:12" s="118" customFormat="1" ht="5.25" customHeight="1">
      <c r="A46" s="415"/>
      <c r="B46" s="404"/>
      <c r="C46" s="405"/>
      <c r="D46" s="405"/>
      <c r="E46" s="405"/>
      <c r="F46" s="405"/>
      <c r="G46" s="405"/>
      <c r="H46" s="405"/>
      <c r="I46" s="405"/>
      <c r="J46" s="405"/>
      <c r="K46" s="413"/>
      <c r="L46" s="417"/>
    </row>
    <row r="47" spans="1:12" s="118" customFormat="1" ht="14.25" customHeight="1">
      <c r="A47" s="258" t="s">
        <v>205</v>
      </c>
      <c r="B47" s="237"/>
      <c r="C47" s="115">
        <v>148549.75700000001</v>
      </c>
      <c r="D47" s="115">
        <v>141760.962</v>
      </c>
      <c r="E47" s="115">
        <v>155339.6</v>
      </c>
      <c r="F47" s="115">
        <v>170870.27</v>
      </c>
      <c r="G47" s="115">
        <v>189503.64600000001</v>
      </c>
      <c r="H47" s="115">
        <v>181936.55300000001</v>
      </c>
      <c r="I47" s="115">
        <v>188517.196</v>
      </c>
      <c r="J47" s="115"/>
      <c r="K47" s="410">
        <v>100</v>
      </c>
      <c r="L47" s="246" t="s">
        <v>206</v>
      </c>
    </row>
    <row r="48" spans="1:12" s="118" customFormat="1" ht="14.25" customHeight="1">
      <c r="A48" s="258"/>
      <c r="B48" s="237"/>
      <c r="C48" s="115"/>
      <c r="D48" s="115"/>
      <c r="E48" s="115"/>
      <c r="F48" s="115"/>
      <c r="G48" s="115"/>
      <c r="H48" s="115"/>
      <c r="I48" s="115"/>
      <c r="J48" s="115"/>
      <c r="K48" s="115"/>
      <c r="L48" s="246"/>
    </row>
    <row r="49" spans="1:12" s="118" customFormat="1" ht="14.25" customHeight="1">
      <c r="A49" s="258"/>
      <c r="B49" s="237"/>
      <c r="C49" s="115"/>
      <c r="D49" s="115"/>
      <c r="E49" s="115"/>
      <c r="F49" s="115"/>
      <c r="G49" s="115"/>
      <c r="H49" s="115"/>
      <c r="I49" s="115"/>
      <c r="J49" s="115"/>
      <c r="K49" s="115"/>
      <c r="L49" s="246"/>
    </row>
    <row r="50" spans="1:12" s="118" customFormat="1" ht="14.25" customHeight="1">
      <c r="A50" s="258"/>
      <c r="B50" s="237"/>
      <c r="C50" s="115"/>
      <c r="D50" s="115"/>
      <c r="E50" s="115"/>
      <c r="F50" s="115"/>
      <c r="G50" s="115"/>
      <c r="H50" s="115"/>
      <c r="I50" s="115"/>
      <c r="J50" s="115"/>
      <c r="K50" s="115"/>
      <c r="L50" s="246"/>
    </row>
    <row r="51" spans="1:12" ht="12" customHeight="1">
      <c r="A51" s="4"/>
      <c r="B51" s="57" t="s">
        <v>617</v>
      </c>
    </row>
    <row r="52" spans="1:12" ht="12" customHeight="1">
      <c r="A52" s="4"/>
      <c r="B52" s="57" t="s">
        <v>73</v>
      </c>
    </row>
    <row r="53" spans="1:12" ht="12" customHeight="1">
      <c r="A53" s="4"/>
      <c r="B53" s="244" t="s">
        <v>553</v>
      </c>
    </row>
    <row r="54" spans="1:12" ht="12" customHeight="1">
      <c r="A54" s="4"/>
      <c r="B54" s="34" t="s">
        <v>554</v>
      </c>
    </row>
    <row r="66" spans="11:11" ht="14.5" customHeight="1">
      <c r="K66" s="2"/>
    </row>
  </sheetData>
  <mergeCells count="5">
    <mergeCell ref="A3:A4"/>
    <mergeCell ref="B4:K4"/>
    <mergeCell ref="A8:B8"/>
    <mergeCell ref="A11:B11"/>
    <mergeCell ref="B3:H3"/>
  </mergeCells>
  <hyperlinks>
    <hyperlink ref="L3" location="'Inhoudsopgave Zuivel in cijfers'!A1" display="Terug naar inhoudsopgave" xr:uid="{B29EC377-470B-4C27-B891-63E371639CA6}"/>
    <hyperlink ref="L4" location="'Inhoudsopgave Zuivel in cijfers'!A1" display="Back to table of contents" xr:uid="{763F6CD2-D89A-4C2E-A96A-164A0495417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BBD25B"/>
  </sheetPr>
  <dimension ref="A1:P67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7" width="9.25" style="2" customWidth="1"/>
    <col min="8" max="9" width="11" style="2" bestFit="1" customWidth="1"/>
    <col min="10" max="10" width="1.75" style="2" customWidth="1"/>
    <col min="11" max="11" width="6.75" style="171" bestFit="1" customWidth="1"/>
    <col min="12" max="12" width="31" style="7" customWidth="1"/>
    <col min="13" max="16384" width="9.5" style="2"/>
  </cols>
  <sheetData>
    <row r="1" spans="1:16" ht="23" customHeight="1">
      <c r="A1" s="1"/>
      <c r="B1" s="1"/>
      <c r="C1" s="1"/>
      <c r="D1" s="1"/>
      <c r="E1" s="25"/>
      <c r="F1" s="25"/>
      <c r="G1" s="25"/>
      <c r="H1" s="25"/>
      <c r="I1" s="25"/>
      <c r="J1" s="25"/>
      <c r="K1" s="25"/>
      <c r="L1" s="109" t="s">
        <v>609</v>
      </c>
    </row>
    <row r="2" spans="1:16" ht="12" customHeight="1">
      <c r="A2" s="1"/>
      <c r="B2" s="3"/>
      <c r="C2" s="4"/>
      <c r="D2" s="3"/>
      <c r="E2" s="3"/>
      <c r="F2" s="3"/>
      <c r="G2" s="3"/>
      <c r="H2" s="3"/>
      <c r="I2" s="3"/>
      <c r="J2" s="3"/>
      <c r="K2" s="168"/>
      <c r="L2" s="59" t="s">
        <v>988</v>
      </c>
    </row>
    <row r="3" spans="1:16" ht="18" customHeight="1">
      <c r="A3" s="559">
        <v>51</v>
      </c>
      <c r="B3" s="610" t="s">
        <v>1010</v>
      </c>
      <c r="C3" s="563"/>
      <c r="D3" s="563"/>
      <c r="E3" s="563"/>
      <c r="F3" s="563"/>
      <c r="G3" s="563"/>
      <c r="H3" s="563"/>
      <c r="I3" s="563"/>
      <c r="J3" s="563"/>
      <c r="K3" s="563"/>
      <c r="L3" s="125" t="s">
        <v>585</v>
      </c>
    </row>
    <row r="4" spans="1:16" ht="18" customHeight="1">
      <c r="A4" s="560"/>
      <c r="B4" s="613" t="s">
        <v>1011</v>
      </c>
      <c r="C4" s="613"/>
      <c r="D4" s="613"/>
      <c r="E4" s="613"/>
      <c r="F4" s="613"/>
      <c r="G4" s="613"/>
      <c r="H4" s="563"/>
      <c r="I4" s="563"/>
      <c r="J4" s="563"/>
      <c r="K4" s="563"/>
      <c r="L4" s="225" t="s">
        <v>586</v>
      </c>
    </row>
    <row r="5" spans="1:16" ht="14.25" customHeight="1">
      <c r="L5" s="83"/>
    </row>
    <row r="6" spans="1:16" ht="14.25" customHeight="1">
      <c r="L6" s="83"/>
    </row>
    <row r="7" spans="1:16" ht="14.25" customHeight="1">
      <c r="L7" s="83"/>
    </row>
    <row r="8" spans="1:16" ht="14.25" customHeight="1">
      <c r="A8" s="604" t="s">
        <v>915</v>
      </c>
      <c r="B8" s="604"/>
      <c r="L8" s="398" t="s">
        <v>916</v>
      </c>
    </row>
    <row r="9" spans="1:16" ht="9" customHeight="1"/>
    <row r="10" spans="1:16" ht="18.75" customHeight="1">
      <c r="A10" s="34" t="s">
        <v>0</v>
      </c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110"/>
      <c r="K10" s="408" t="s">
        <v>211</v>
      </c>
      <c r="L10" s="248" t="s">
        <v>0</v>
      </c>
    </row>
    <row r="11" spans="1:16" s="118" customFormat="1" ht="14.25" customHeight="1">
      <c r="A11" s="578"/>
      <c r="B11" s="578"/>
      <c r="C11" s="67"/>
      <c r="D11" s="67"/>
      <c r="E11" s="67"/>
      <c r="F11" s="67"/>
      <c r="G11" s="67"/>
      <c r="H11" s="67"/>
      <c r="I11" s="67"/>
      <c r="J11" s="67"/>
      <c r="K11" s="409"/>
      <c r="L11" s="67"/>
    </row>
    <row r="12" spans="1:16" s="118" customFormat="1" ht="14.25" customHeight="1">
      <c r="A12" s="258" t="s">
        <v>769</v>
      </c>
      <c r="B12" s="237"/>
      <c r="C12" s="115">
        <v>561418.9755374958</v>
      </c>
      <c r="D12" s="115">
        <v>609251.80040453782</v>
      </c>
      <c r="E12" s="115">
        <v>950678.7</v>
      </c>
      <c r="F12" s="115">
        <v>812307.82300000009</v>
      </c>
      <c r="G12" s="115">
        <v>984187.77299999981</v>
      </c>
      <c r="H12" s="115">
        <v>1251413.9100000001</v>
      </c>
      <c r="I12" s="115">
        <v>1056853.1980000001</v>
      </c>
      <c r="J12" s="115"/>
      <c r="K12" s="410">
        <v>99.685739640562858</v>
      </c>
      <c r="L12" s="246" t="s">
        <v>769</v>
      </c>
    </row>
    <row r="13" spans="1:16" s="118" customFormat="1" ht="14.25" customHeight="1">
      <c r="A13" s="35"/>
      <c r="B13" s="66"/>
      <c r="C13" s="67"/>
      <c r="D13" s="67"/>
      <c r="E13" s="67"/>
      <c r="F13" s="67"/>
      <c r="G13" s="67"/>
      <c r="H13" s="67"/>
      <c r="I13" s="67"/>
      <c r="J13" s="67"/>
      <c r="K13" s="409"/>
      <c r="L13" s="36"/>
    </row>
    <row r="14" spans="1:16" s="118" customFormat="1" ht="14.25" customHeight="1">
      <c r="A14" s="35" t="s">
        <v>14</v>
      </c>
      <c r="B14" s="66"/>
      <c r="C14" s="112">
        <v>378816.99164801545</v>
      </c>
      <c r="D14" s="112">
        <v>404359.03318478167</v>
      </c>
      <c r="E14" s="112">
        <v>627282.6</v>
      </c>
      <c r="F14" s="112">
        <v>485804.31900000002</v>
      </c>
      <c r="G14" s="112">
        <v>628163.17700000003</v>
      </c>
      <c r="H14" s="112">
        <v>813301.26300000004</v>
      </c>
      <c r="I14" s="112">
        <v>726590.69700000004</v>
      </c>
      <c r="J14" s="112"/>
      <c r="K14" s="410">
        <v>68.534334932671598</v>
      </c>
      <c r="L14" s="36" t="s">
        <v>93</v>
      </c>
    </row>
    <row r="15" spans="1:16" s="118" customFormat="1" ht="14.25" customHeight="1">
      <c r="A15" s="35" t="s">
        <v>61</v>
      </c>
      <c r="B15" s="66"/>
      <c r="C15" s="112">
        <v>160308.49693024158</v>
      </c>
      <c r="D15" s="112">
        <v>167119.6992430687</v>
      </c>
      <c r="E15" s="112">
        <v>281459</v>
      </c>
      <c r="F15" s="112">
        <v>297957.89899999998</v>
      </c>
      <c r="G15" s="112">
        <v>329874.84600000002</v>
      </c>
      <c r="H15" s="112">
        <v>395472.701</v>
      </c>
      <c r="I15" s="112">
        <v>304873.87699999998</v>
      </c>
      <c r="J15" s="112"/>
      <c r="K15" s="410">
        <v>28.756669311636013</v>
      </c>
      <c r="L15" s="36" t="s">
        <v>17</v>
      </c>
      <c r="P15" s="343"/>
    </row>
    <row r="16" spans="1:16" s="118" customFormat="1" ht="14.25" customHeight="1">
      <c r="A16" s="35" t="s">
        <v>37</v>
      </c>
      <c r="B16" s="66"/>
      <c r="C16" s="112">
        <v>4.0000001899898052E-3</v>
      </c>
      <c r="D16" s="112">
        <v>14.310999870300293</v>
      </c>
      <c r="E16" s="112">
        <v>1628.8</v>
      </c>
      <c r="F16" s="112">
        <v>1751.7180000000001</v>
      </c>
      <c r="G16" s="112">
        <v>467.29899999999998</v>
      </c>
      <c r="H16" s="112">
        <v>365.1</v>
      </c>
      <c r="I16" s="112">
        <v>5815.2209999999995</v>
      </c>
      <c r="J16" s="112"/>
      <c r="K16" s="410">
        <v>0.54851005575358391</v>
      </c>
      <c r="L16" s="36" t="s">
        <v>38</v>
      </c>
    </row>
    <row r="17" spans="1:12" s="118" customFormat="1" ht="14.25" customHeight="1">
      <c r="A17" s="35" t="s">
        <v>15</v>
      </c>
      <c r="B17" s="66"/>
      <c r="C17" s="112">
        <v>7398.460003992077</v>
      </c>
      <c r="D17" s="112">
        <v>11920.069870851934</v>
      </c>
      <c r="E17" s="112">
        <v>15732.8</v>
      </c>
      <c r="F17" s="112">
        <v>16197.834999999999</v>
      </c>
      <c r="G17" s="112">
        <v>9704.7440000000006</v>
      </c>
      <c r="H17" s="112">
        <v>19818.555</v>
      </c>
      <c r="I17" s="112">
        <v>4952.3639999999996</v>
      </c>
      <c r="J17" s="112"/>
      <c r="K17" s="410">
        <v>0.46712265170180833</v>
      </c>
      <c r="L17" s="36" t="s">
        <v>16</v>
      </c>
    </row>
    <row r="18" spans="1:12" s="118" customFormat="1" ht="14.25" customHeight="1">
      <c r="A18" s="35" t="s">
        <v>27</v>
      </c>
      <c r="B18" s="66"/>
      <c r="C18" s="112">
        <v>11632.489987592096</v>
      </c>
      <c r="D18" s="112">
        <v>16912.921070098877</v>
      </c>
      <c r="E18" s="112">
        <v>15757.1</v>
      </c>
      <c r="F18" s="112">
        <v>4192.7479999999996</v>
      </c>
      <c r="G18" s="112">
        <v>4868.9390000000003</v>
      </c>
      <c r="H18" s="112">
        <v>3508.1010000000001</v>
      </c>
      <c r="I18" s="112">
        <v>3550.44</v>
      </c>
      <c r="J18" s="112"/>
      <c r="K18" s="410">
        <v>0.33488874151984155</v>
      </c>
      <c r="L18" s="36" t="s">
        <v>28</v>
      </c>
    </row>
    <row r="19" spans="1:12" s="118" customFormat="1" ht="14.25" customHeight="1">
      <c r="A19" s="35" t="s">
        <v>24</v>
      </c>
      <c r="B19" s="66"/>
      <c r="C19" s="112">
        <v>0.92400002107024193</v>
      </c>
      <c r="D19" s="112">
        <v>117.36000061035156</v>
      </c>
      <c r="E19" s="112">
        <v>1659.8</v>
      </c>
      <c r="F19" s="112">
        <v>51.499000000000002</v>
      </c>
      <c r="G19" s="112">
        <v>339.62299999999999</v>
      </c>
      <c r="H19" s="112">
        <v>1895.393</v>
      </c>
      <c r="I19" s="112">
        <v>3537.0369999999998</v>
      </c>
      <c r="J19" s="112"/>
      <c r="K19" s="410">
        <v>0.33362452812584237</v>
      </c>
      <c r="L19" s="36" t="s">
        <v>25</v>
      </c>
    </row>
    <row r="20" spans="1:12" s="118" customFormat="1" ht="14.25" customHeight="1">
      <c r="A20" s="35" t="s">
        <v>31</v>
      </c>
      <c r="B20" s="66"/>
      <c r="C20" s="112">
        <v>871.31497955322266</v>
      </c>
      <c r="D20" s="112">
        <v>121.10099827102385</v>
      </c>
      <c r="E20" s="112">
        <v>1630.5</v>
      </c>
      <c r="F20" s="112">
        <v>437.197</v>
      </c>
      <c r="G20" s="112">
        <v>1552.491</v>
      </c>
      <c r="H20" s="112">
        <v>2047.7560000000001</v>
      </c>
      <c r="I20" s="112">
        <v>2856.9760000000001</v>
      </c>
      <c r="J20" s="112"/>
      <c r="K20" s="410">
        <v>0.26947902152758274</v>
      </c>
      <c r="L20" s="36" t="s">
        <v>32</v>
      </c>
    </row>
    <row r="21" spans="1:12" s="118" customFormat="1" ht="14.25" customHeight="1">
      <c r="A21" s="35" t="s">
        <v>22</v>
      </c>
      <c r="B21" s="66"/>
      <c r="C21" s="112">
        <v>34.453999641700648</v>
      </c>
      <c r="D21" s="112">
        <v>254.96399822062813</v>
      </c>
      <c r="E21" s="112">
        <v>308.89999999999998</v>
      </c>
      <c r="F21" s="112">
        <v>531.85699999999997</v>
      </c>
      <c r="G21" s="112">
        <v>286.20999999999998</v>
      </c>
      <c r="H21" s="112">
        <v>1047.2059999999999</v>
      </c>
      <c r="I21" s="112">
        <v>832.45899999999995</v>
      </c>
      <c r="J21" s="112"/>
      <c r="K21" s="410">
        <v>7.8520168451478065E-2</v>
      </c>
      <c r="L21" s="36" t="s">
        <v>23</v>
      </c>
    </row>
    <row r="22" spans="1:12" s="118" customFormat="1" ht="14.25" customHeight="1">
      <c r="A22" s="35" t="s">
        <v>18</v>
      </c>
      <c r="B22" s="66"/>
      <c r="C22" s="112">
        <v>439.02299825847149</v>
      </c>
      <c r="D22" s="112">
        <v>2149.5269890204072</v>
      </c>
      <c r="E22" s="112">
        <v>2220.9</v>
      </c>
      <c r="F22" s="112">
        <v>2166.8969999999999</v>
      </c>
      <c r="G22" s="112">
        <v>2264.027</v>
      </c>
      <c r="H22" s="112">
        <v>934.86400000000003</v>
      </c>
      <c r="I22" s="112">
        <v>665.25199999999995</v>
      </c>
      <c r="J22" s="112"/>
      <c r="K22" s="410">
        <v>6.2748674832853846E-2</v>
      </c>
      <c r="L22" s="36" t="s">
        <v>19</v>
      </c>
    </row>
    <row r="23" spans="1:12" s="118" customFormat="1" ht="14.25" customHeight="1">
      <c r="A23" s="35" t="s">
        <v>20</v>
      </c>
      <c r="B23" s="66"/>
      <c r="C23" s="112">
        <v>7.4619999588467181</v>
      </c>
      <c r="D23" s="112">
        <v>0.10099999886006117</v>
      </c>
      <c r="E23" s="112">
        <v>66.099999999999994</v>
      </c>
      <c r="F23" s="112">
        <v>222.55500000000001</v>
      </c>
      <c r="G23" s="112">
        <v>147.46600000000001</v>
      </c>
      <c r="H23" s="112">
        <v>550.51300000000003</v>
      </c>
      <c r="I23" s="112">
        <v>633.97900000000004</v>
      </c>
      <c r="J23" s="112"/>
      <c r="K23" s="410">
        <v>5.9798906462299788E-2</v>
      </c>
      <c r="L23" s="36" t="s">
        <v>21</v>
      </c>
    </row>
    <row r="24" spans="1:12" s="118" customFormat="1" ht="14.25" customHeight="1">
      <c r="A24" s="35" t="s">
        <v>36</v>
      </c>
      <c r="B24" s="66"/>
      <c r="C24" s="112" t="s">
        <v>250</v>
      </c>
      <c r="D24" s="112" t="s">
        <v>250</v>
      </c>
      <c r="E24" s="112">
        <v>243.1</v>
      </c>
      <c r="F24" s="112">
        <v>401.053</v>
      </c>
      <c r="G24" s="112">
        <v>398.89299999999997</v>
      </c>
      <c r="H24" s="112">
        <v>334.85500000000002</v>
      </c>
      <c r="I24" s="112">
        <v>507.71899999999999</v>
      </c>
      <c r="J24" s="112"/>
      <c r="K24" s="410">
        <v>4.7889663522186668E-2</v>
      </c>
      <c r="L24" s="36" t="s">
        <v>36</v>
      </c>
    </row>
    <row r="25" spans="1:12" s="118" customFormat="1" ht="14.25" customHeight="1">
      <c r="A25" s="35" t="s">
        <v>66</v>
      </c>
      <c r="B25" s="66"/>
      <c r="C25" s="112" t="s">
        <v>250</v>
      </c>
      <c r="D25" s="112">
        <v>5196.053039483726</v>
      </c>
      <c r="E25" s="112">
        <v>160</v>
      </c>
      <c r="F25" s="112">
        <v>333.19900000000001</v>
      </c>
      <c r="G25" s="112">
        <v>5034.5659999999998</v>
      </c>
      <c r="H25" s="112">
        <v>6540.7240000000002</v>
      </c>
      <c r="I25" s="112">
        <v>474.25099999999998</v>
      </c>
      <c r="J25" s="112"/>
      <c r="K25" s="410">
        <v>4.4732855802246028E-2</v>
      </c>
      <c r="L25" s="36" t="s">
        <v>109</v>
      </c>
    </row>
    <row r="26" spans="1:12" s="118" customFormat="1" ht="14.25" customHeight="1">
      <c r="A26" s="35" t="s">
        <v>29</v>
      </c>
      <c r="B26" s="66"/>
      <c r="C26" s="112">
        <v>1600.6579899042845</v>
      </c>
      <c r="D26" s="112">
        <v>741.11000688746572</v>
      </c>
      <c r="E26" s="112">
        <v>906.4</v>
      </c>
      <c r="F26" s="112">
        <v>917.49800000000005</v>
      </c>
      <c r="G26" s="112">
        <v>228.66399999999999</v>
      </c>
      <c r="H26" s="112">
        <v>3978.297</v>
      </c>
      <c r="I26" s="112">
        <v>367.27</v>
      </c>
      <c r="J26" s="112"/>
      <c r="K26" s="410">
        <v>3.464206917959245E-2</v>
      </c>
      <c r="L26" s="36" t="s">
        <v>30</v>
      </c>
    </row>
    <row r="27" spans="1:12" s="118" customFormat="1" ht="14.25" customHeight="1">
      <c r="A27" s="35" t="s">
        <v>34</v>
      </c>
      <c r="B27" s="66"/>
      <c r="C27" s="112">
        <v>75.039999008178711</v>
      </c>
      <c r="D27" s="112">
        <v>42.440999824553728</v>
      </c>
      <c r="E27" s="112">
        <v>26.7</v>
      </c>
      <c r="F27" s="112">
        <v>209.239</v>
      </c>
      <c r="G27" s="112">
        <v>391.49200000000002</v>
      </c>
      <c r="H27" s="112">
        <v>148.43700000000001</v>
      </c>
      <c r="I27" s="112">
        <v>195.63399999999999</v>
      </c>
      <c r="J27" s="112"/>
      <c r="K27" s="410">
        <v>1.8452818258720801E-2</v>
      </c>
      <c r="L27" s="36" t="s">
        <v>35</v>
      </c>
    </row>
    <row r="28" spans="1:12" s="118" customFormat="1" ht="14.25" customHeight="1">
      <c r="A28" s="35" t="s">
        <v>44</v>
      </c>
      <c r="B28" s="66"/>
      <c r="C28" s="112">
        <v>233.65300130844116</v>
      </c>
      <c r="D28" s="112">
        <v>82.257003784179688</v>
      </c>
      <c r="E28" s="112">
        <v>921.5</v>
      </c>
      <c r="F28" s="112">
        <v>303.20600000000002</v>
      </c>
      <c r="G28" s="112">
        <v>142.67400000000001</v>
      </c>
      <c r="H28" s="112">
        <v>127.374</v>
      </c>
      <c r="I28" s="112">
        <v>189.60599999999999</v>
      </c>
      <c r="J28" s="112"/>
      <c r="K28" s="410">
        <v>1.7884238214027296E-2</v>
      </c>
      <c r="L28" s="36" t="s">
        <v>45</v>
      </c>
    </row>
    <row r="29" spans="1:12" s="118" customFormat="1" ht="14.25" customHeight="1">
      <c r="A29" s="35" t="s">
        <v>47</v>
      </c>
      <c r="B29" s="66"/>
      <c r="C29" s="112" t="s">
        <v>250</v>
      </c>
      <c r="D29" s="112" t="s">
        <v>250</v>
      </c>
      <c r="E29" s="112">
        <v>60.1</v>
      </c>
      <c r="F29" s="112">
        <v>46.555</v>
      </c>
      <c r="G29" s="112">
        <v>40.798999999999999</v>
      </c>
      <c r="H29" s="112">
        <v>445.24799999999999</v>
      </c>
      <c r="I29" s="112">
        <v>175.48</v>
      </c>
      <c r="J29" s="112"/>
      <c r="K29" s="410">
        <v>1.6551829171004662E-2</v>
      </c>
      <c r="L29" s="36" t="s">
        <v>48</v>
      </c>
    </row>
    <row r="30" spans="1:12" s="118" customFormat="1" ht="14.25" customHeight="1">
      <c r="A30" s="35" t="s">
        <v>63</v>
      </c>
      <c r="B30" s="66"/>
      <c r="C30" s="112" t="s">
        <v>250</v>
      </c>
      <c r="D30" s="112">
        <v>215.79599982500076</v>
      </c>
      <c r="E30" s="112">
        <v>282.60000000000002</v>
      </c>
      <c r="F30" s="112">
        <v>326.78500000000003</v>
      </c>
      <c r="G30" s="112">
        <v>32.69</v>
      </c>
      <c r="H30" s="112">
        <v>172.22900000000001</v>
      </c>
      <c r="I30" s="112">
        <v>120.20399999999999</v>
      </c>
      <c r="J30" s="112"/>
      <c r="K30" s="410">
        <v>1.1338021846771396E-2</v>
      </c>
      <c r="L30" s="36" t="s">
        <v>53</v>
      </c>
    </row>
    <row r="31" spans="1:12" s="118" customFormat="1" ht="14.25" customHeight="1">
      <c r="A31" s="35" t="s">
        <v>64</v>
      </c>
      <c r="B31" s="66"/>
      <c r="C31" s="112" t="s">
        <v>250</v>
      </c>
      <c r="D31" s="112">
        <v>1.0000000474974513E-3</v>
      </c>
      <c r="E31" s="112">
        <v>28.5</v>
      </c>
      <c r="F31" s="112">
        <v>27.204999999999998</v>
      </c>
      <c r="G31" s="112">
        <v>81.677000000000007</v>
      </c>
      <c r="H31" s="112">
        <v>124.753</v>
      </c>
      <c r="I31" s="112">
        <v>111.68</v>
      </c>
      <c r="J31" s="112"/>
      <c r="K31" s="410">
        <v>1.053401117972305E-2</v>
      </c>
      <c r="L31" s="36" t="s">
        <v>43</v>
      </c>
    </row>
    <row r="32" spans="1:12" s="118" customFormat="1" ht="14.25" customHeight="1">
      <c r="A32" s="35" t="s">
        <v>33</v>
      </c>
      <c r="B32" s="66"/>
      <c r="C32" s="112">
        <v>4.0000001899898052E-3</v>
      </c>
      <c r="D32" s="112">
        <v>0.40000000596046448</v>
      </c>
      <c r="E32" s="112">
        <v>20.399999999999999</v>
      </c>
      <c r="F32" s="112">
        <v>23.579000000000001</v>
      </c>
      <c r="G32" s="112">
        <v>27.151</v>
      </c>
      <c r="H32" s="112">
        <v>216.07599999999999</v>
      </c>
      <c r="I32" s="112">
        <v>93.65</v>
      </c>
      <c r="J32" s="112"/>
      <c r="K32" s="410">
        <v>8.8333644966069446E-3</v>
      </c>
      <c r="L32" s="36" t="s">
        <v>33</v>
      </c>
    </row>
    <row r="33" spans="1:12" s="118" customFormat="1" ht="14.25" customHeight="1">
      <c r="A33" s="35" t="s">
        <v>65</v>
      </c>
      <c r="B33" s="66"/>
      <c r="C33" s="112" t="s">
        <v>250</v>
      </c>
      <c r="D33" s="112" t="s">
        <v>250</v>
      </c>
      <c r="E33" s="112">
        <v>11.5</v>
      </c>
      <c r="F33" s="112">
        <v>14.412000000000001</v>
      </c>
      <c r="G33" s="112">
        <v>11.545999999999999</v>
      </c>
      <c r="H33" s="112">
        <v>43.54</v>
      </c>
      <c r="I33" s="112">
        <v>72.010000000000005</v>
      </c>
      <c r="J33" s="112"/>
      <c r="K33" s="410">
        <v>6.7922111842035893E-3</v>
      </c>
      <c r="L33" s="36" t="s">
        <v>39</v>
      </c>
    </row>
    <row r="34" spans="1:12" s="118" customFormat="1" ht="14.25" customHeight="1">
      <c r="A34" s="35" t="s">
        <v>49</v>
      </c>
      <c r="B34" s="66"/>
      <c r="C34" s="112" t="s">
        <v>250</v>
      </c>
      <c r="D34" s="112" t="s">
        <v>250</v>
      </c>
      <c r="E34" s="112">
        <v>11.7</v>
      </c>
      <c r="F34" s="112">
        <v>40.912999999999997</v>
      </c>
      <c r="G34" s="112">
        <v>29.251999999999999</v>
      </c>
      <c r="H34" s="112">
        <v>40.473999999999997</v>
      </c>
      <c r="I34" s="112">
        <v>63.982999999999997</v>
      </c>
      <c r="J34" s="112"/>
      <c r="K34" s="410">
        <v>6.0350791306609947E-3</v>
      </c>
      <c r="L34" s="36" t="s">
        <v>50</v>
      </c>
    </row>
    <row r="35" spans="1:12" s="118" customFormat="1" ht="14.25" customHeight="1">
      <c r="A35" s="35" t="s">
        <v>40</v>
      </c>
      <c r="B35" s="66"/>
      <c r="C35" s="112" t="s">
        <v>250</v>
      </c>
      <c r="D35" s="112" t="s">
        <v>250</v>
      </c>
      <c r="E35" s="112">
        <v>9.3000000000000007</v>
      </c>
      <c r="F35" s="112">
        <v>10.41</v>
      </c>
      <c r="G35" s="112">
        <v>17.722999999999999</v>
      </c>
      <c r="H35" s="112">
        <v>57.838999999999999</v>
      </c>
      <c r="I35" s="112">
        <v>58.856999999999999</v>
      </c>
      <c r="J35" s="112"/>
      <c r="K35" s="410">
        <v>5.5515785817063E-3</v>
      </c>
      <c r="L35" s="36" t="s">
        <v>41</v>
      </c>
    </row>
    <row r="36" spans="1:12" s="118" customFormat="1" ht="14.25" customHeight="1">
      <c r="A36" s="35" t="s">
        <v>509</v>
      </c>
      <c r="B36" s="66"/>
      <c r="C36" s="112" t="s">
        <v>250</v>
      </c>
      <c r="D36" s="112" t="s">
        <v>250</v>
      </c>
      <c r="E36" s="112">
        <v>220.2</v>
      </c>
      <c r="F36" s="112">
        <v>321.10399999999998</v>
      </c>
      <c r="G36" s="112">
        <v>59.847000000000001</v>
      </c>
      <c r="H36" s="112">
        <v>33.600999999999999</v>
      </c>
      <c r="I36" s="112">
        <v>58.27</v>
      </c>
      <c r="J36" s="112"/>
      <c r="K36" s="410">
        <v>5.4962108832598685E-3</v>
      </c>
      <c r="L36" s="36" t="s">
        <v>510</v>
      </c>
    </row>
    <row r="37" spans="1:12" s="118" customFormat="1" ht="14.25" customHeight="1">
      <c r="A37" s="35" t="s">
        <v>51</v>
      </c>
      <c r="B37" s="66"/>
      <c r="C37" s="112" t="s">
        <v>250</v>
      </c>
      <c r="D37" s="112">
        <v>4.6549999341368675</v>
      </c>
      <c r="E37" s="112">
        <v>11.4</v>
      </c>
      <c r="F37" s="112">
        <v>11.811999999999999</v>
      </c>
      <c r="G37" s="112">
        <v>17.042999999999999</v>
      </c>
      <c r="H37" s="112">
        <v>198.703</v>
      </c>
      <c r="I37" s="112">
        <v>43.701999999999998</v>
      </c>
      <c r="J37" s="112"/>
      <c r="K37" s="411">
        <v>4.1221110008618977E-3</v>
      </c>
      <c r="L37" s="36" t="s">
        <v>52</v>
      </c>
    </row>
    <row r="38" spans="1:12" s="118" customFormat="1" ht="14.25" customHeight="1">
      <c r="A38" s="35" t="s">
        <v>42</v>
      </c>
      <c r="B38" s="66"/>
      <c r="C38" s="112" t="s">
        <v>250</v>
      </c>
      <c r="D38" s="112" t="s">
        <v>250</v>
      </c>
      <c r="E38" s="112">
        <v>11.2</v>
      </c>
      <c r="F38" s="112">
        <v>1.7470000000000001</v>
      </c>
      <c r="G38" s="112">
        <v>4.8280000000000003</v>
      </c>
      <c r="H38" s="112">
        <v>8.7889999999999997</v>
      </c>
      <c r="I38" s="112">
        <v>9.3339999999999996</v>
      </c>
      <c r="J38" s="112"/>
      <c r="K38" s="411">
        <v>8.8041243151446046E-4</v>
      </c>
      <c r="L38" s="36" t="s">
        <v>42</v>
      </c>
    </row>
    <row r="39" spans="1:12" s="118" customFormat="1" ht="14.25" customHeight="1">
      <c r="A39" s="35" t="s">
        <v>46</v>
      </c>
      <c r="B39" s="66"/>
      <c r="C39" s="112" t="s">
        <v>250</v>
      </c>
      <c r="D39" s="112" t="s">
        <v>250</v>
      </c>
      <c r="E39" s="112">
        <v>7.6</v>
      </c>
      <c r="F39" s="112">
        <v>4.5819999999999999</v>
      </c>
      <c r="G39" s="112">
        <v>0.106</v>
      </c>
      <c r="H39" s="112">
        <v>1.5189999999999999</v>
      </c>
      <c r="I39" s="112">
        <v>3.246</v>
      </c>
      <c r="J39" s="112"/>
      <c r="K39" s="411">
        <v>3.0617299686050339E-4</v>
      </c>
      <c r="L39" s="36" t="s">
        <v>46</v>
      </c>
    </row>
    <row r="40" spans="1:12" s="118" customFormat="1" ht="14.25" customHeight="1">
      <c r="A40" s="35"/>
      <c r="B40" s="66"/>
      <c r="C40" s="112"/>
      <c r="D40" s="112"/>
      <c r="E40" s="112"/>
      <c r="F40" s="112"/>
      <c r="G40" s="112"/>
      <c r="H40" s="112"/>
      <c r="I40" s="112"/>
      <c r="J40" s="112"/>
      <c r="K40" s="411"/>
      <c r="L40" s="36"/>
    </row>
    <row r="41" spans="1:12" s="252" customFormat="1" ht="14.25" customHeight="1">
      <c r="A41" s="258" t="s">
        <v>497</v>
      </c>
      <c r="B41" s="237"/>
      <c r="C41" s="115">
        <v>15526.024462504196</v>
      </c>
      <c r="D41" s="115">
        <v>2044.1995954621816</v>
      </c>
      <c r="E41" s="115">
        <v>7450.300000000163</v>
      </c>
      <c r="F41" s="115">
        <v>6685.9099999999162</v>
      </c>
      <c r="G41" s="115">
        <v>4664.9290000002366</v>
      </c>
      <c r="H41" s="115">
        <v>3651.0849999999627</v>
      </c>
      <c r="I41" s="115">
        <v>3331.7409999999218</v>
      </c>
      <c r="J41" s="115"/>
      <c r="K41" s="410">
        <v>0.31426035943714931</v>
      </c>
      <c r="L41" s="246" t="s">
        <v>770</v>
      </c>
    </row>
    <row r="42" spans="1:12" s="118" customFormat="1" ht="14.25" customHeight="1">
      <c r="A42" s="35"/>
      <c r="B42" s="66"/>
      <c r="C42" s="112"/>
      <c r="D42" s="112"/>
      <c r="E42" s="112"/>
      <c r="F42" s="112"/>
      <c r="G42" s="112"/>
      <c r="H42" s="112"/>
      <c r="I42" s="112"/>
      <c r="J42" s="112"/>
      <c r="K42" s="410"/>
      <c r="L42" s="36"/>
    </row>
    <row r="43" spans="1:12" s="118" customFormat="1" ht="14.25" customHeight="1">
      <c r="A43" s="35" t="s">
        <v>67</v>
      </c>
      <c r="B43" s="66"/>
      <c r="C43" s="112">
        <v>15219.004999999999</v>
      </c>
      <c r="D43" s="112">
        <v>2031.2819999999999</v>
      </c>
      <c r="E43" s="112">
        <v>7408.7</v>
      </c>
      <c r="F43" s="112">
        <v>6638.16</v>
      </c>
      <c r="G43" s="112">
        <v>4642.9840000000004</v>
      </c>
      <c r="H43" s="112">
        <v>3467.6619999999998</v>
      </c>
      <c r="I43" s="112">
        <v>3288.4929999999999</v>
      </c>
      <c r="J43" s="112"/>
      <c r="K43" s="410">
        <v>0.31018107115366217</v>
      </c>
      <c r="L43" s="36" t="s">
        <v>26</v>
      </c>
    </row>
    <row r="44" spans="1:12" s="118" customFormat="1" ht="14.25" customHeight="1">
      <c r="A44" s="35" t="s">
        <v>301</v>
      </c>
      <c r="B44" s="66"/>
      <c r="C44" s="112">
        <v>307.01946250419678</v>
      </c>
      <c r="D44" s="112">
        <v>12.91759546218168</v>
      </c>
      <c r="E44" s="112">
        <v>41.600000000163163</v>
      </c>
      <c r="F44" s="112">
        <v>47.749999999916326</v>
      </c>
      <c r="G44" s="112">
        <v>21.945000000236178</v>
      </c>
      <c r="H44" s="112">
        <v>183.42299999996294</v>
      </c>
      <c r="I44" s="112">
        <v>43.247999999921831</v>
      </c>
      <c r="J44" s="112"/>
      <c r="K44" s="410">
        <v>4.0792882834870979E-3</v>
      </c>
      <c r="L44" s="36" t="s">
        <v>302</v>
      </c>
    </row>
    <row r="45" spans="1:12" s="118" customFormat="1" ht="5.25" customHeight="1">
      <c r="A45" s="414"/>
      <c r="B45" s="401"/>
      <c r="C45" s="402"/>
      <c r="D45" s="402"/>
      <c r="E45" s="402"/>
      <c r="F45" s="402"/>
      <c r="G45" s="402"/>
      <c r="H45" s="402"/>
      <c r="I45" s="402"/>
      <c r="J45" s="402"/>
      <c r="K45" s="412"/>
      <c r="L45" s="416"/>
    </row>
    <row r="46" spans="1:12" s="118" customFormat="1" ht="5.25" customHeight="1">
      <c r="A46" s="415"/>
      <c r="B46" s="404"/>
      <c r="C46" s="405"/>
      <c r="D46" s="405"/>
      <c r="E46" s="405"/>
      <c r="F46" s="405"/>
      <c r="G46" s="405"/>
      <c r="H46" s="405"/>
      <c r="I46" s="405"/>
      <c r="J46" s="405"/>
      <c r="K46" s="413"/>
      <c r="L46" s="417"/>
    </row>
    <row r="47" spans="1:12" s="118" customFormat="1" ht="14.25" customHeight="1">
      <c r="A47" s="258" t="s">
        <v>205</v>
      </c>
      <c r="B47" s="237"/>
      <c r="C47" s="115">
        <v>576945</v>
      </c>
      <c r="D47" s="115">
        <v>611296</v>
      </c>
      <c r="E47" s="115">
        <v>958129.00000000012</v>
      </c>
      <c r="F47" s="115">
        <v>818993.73300000001</v>
      </c>
      <c r="G47" s="115">
        <v>988852.70200000005</v>
      </c>
      <c r="H47" s="115">
        <v>1255064.9950000001</v>
      </c>
      <c r="I47" s="115">
        <v>1060184.939</v>
      </c>
      <c r="J47" s="115"/>
      <c r="K47" s="410">
        <v>100</v>
      </c>
      <c r="L47" s="246" t="s">
        <v>206</v>
      </c>
    </row>
    <row r="48" spans="1:12" s="118" customFormat="1" ht="14.25" customHeight="1">
      <c r="A48" s="258"/>
      <c r="B48" s="237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 s="118" customFormat="1" ht="14.25" customHeight="1">
      <c r="A49" s="258"/>
      <c r="B49" s="237"/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1:12" s="118" customFormat="1" ht="14.25" customHeight="1">
      <c r="A50" s="258"/>
      <c r="B50" s="237"/>
      <c r="C50" s="115"/>
      <c r="D50" s="115"/>
      <c r="E50" s="115"/>
      <c r="F50" s="115"/>
      <c r="G50" s="115"/>
      <c r="H50" s="115"/>
      <c r="I50" s="115"/>
      <c r="J50" s="115"/>
      <c r="K50" s="115"/>
      <c r="L50" s="115"/>
    </row>
    <row r="51" spans="1:12" s="118" customFormat="1" ht="14.25" customHeight="1">
      <c r="A51" s="258"/>
      <c r="B51" s="237"/>
      <c r="C51" s="115"/>
      <c r="D51" s="115"/>
      <c r="E51" s="115"/>
      <c r="F51" s="115"/>
      <c r="G51" s="115"/>
      <c r="H51" s="115"/>
      <c r="I51" s="115"/>
      <c r="J51" s="115"/>
      <c r="K51" s="115"/>
      <c r="L51" s="115"/>
    </row>
    <row r="52" spans="1:12" ht="12" customHeight="1">
      <c r="A52" s="4"/>
      <c r="B52" s="57" t="s">
        <v>617</v>
      </c>
    </row>
    <row r="53" spans="1:12" ht="12" customHeight="1">
      <c r="A53" s="4"/>
      <c r="B53" s="57" t="s">
        <v>73</v>
      </c>
    </row>
    <row r="54" spans="1:12" ht="12" customHeight="1">
      <c r="A54" s="4"/>
      <c r="B54" s="244" t="s">
        <v>553</v>
      </c>
    </row>
    <row r="55" spans="1:12" ht="12" customHeight="1">
      <c r="A55" s="4"/>
      <c r="B55" s="34" t="s">
        <v>554</v>
      </c>
    </row>
    <row r="67" spans="11:11" ht="14.5" customHeight="1">
      <c r="K67" s="2"/>
    </row>
  </sheetData>
  <mergeCells count="5">
    <mergeCell ref="A3:A4"/>
    <mergeCell ref="A8:B8"/>
    <mergeCell ref="A11:B11"/>
    <mergeCell ref="B4:K4"/>
    <mergeCell ref="B3:K3"/>
  </mergeCells>
  <hyperlinks>
    <hyperlink ref="L3" location="'Inhoudsopgave Zuivel in cijfers'!A1" display="Terug naar inhoudsopgave" xr:uid="{8BF9D085-2780-438F-B2F9-4785EF3E69C6}"/>
    <hyperlink ref="L4" location="'Inhoudsopgave Zuivel in cijfers'!A1" display="Back to table of contents" xr:uid="{A085B360-A629-4D56-BABC-C60A6701B49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52</v>
      </c>
      <c r="B3" s="107" t="s">
        <v>561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562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777</v>
      </c>
      <c r="B8" s="118"/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769</v>
      </c>
      <c r="B12" s="237"/>
      <c r="C12" s="332">
        <v>3930588.8160034823</v>
      </c>
      <c r="D12" s="115">
        <v>4626905.078999998</v>
      </c>
      <c r="E12" s="115">
        <v>5284573.9000000022</v>
      </c>
      <c r="F12" s="115">
        <v>5347633.4150000019</v>
      </c>
      <c r="G12" s="115">
        <v>5594692.7250000034</v>
      </c>
      <c r="H12" s="115">
        <v>5632494.0139999995</v>
      </c>
      <c r="I12" s="115">
        <v>5918659.3350000018</v>
      </c>
      <c r="J12" s="246" t="s">
        <v>769</v>
      </c>
    </row>
    <row r="13" spans="1:10" s="118" customFormat="1" ht="14.25" customHeight="1">
      <c r="A13" s="35"/>
      <c r="B13" s="66"/>
      <c r="C13" s="388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14</v>
      </c>
      <c r="B14" s="66"/>
      <c r="C14" s="329">
        <v>1026264</v>
      </c>
      <c r="D14" s="112">
        <v>1170293.3</v>
      </c>
      <c r="E14" s="112">
        <v>1274681.8</v>
      </c>
      <c r="F14" s="112">
        <v>1317773.226</v>
      </c>
      <c r="G14" s="112">
        <v>1364662.673</v>
      </c>
      <c r="H14" s="112">
        <v>1324145.6839999999</v>
      </c>
      <c r="I14" s="112">
        <v>1409691.3810000001</v>
      </c>
      <c r="J14" s="36" t="s">
        <v>93</v>
      </c>
    </row>
    <row r="15" spans="1:10" s="118" customFormat="1" ht="14.25" customHeight="1">
      <c r="A15" s="258" t="s">
        <v>60</v>
      </c>
      <c r="B15" s="237"/>
      <c r="C15" s="332">
        <v>735149.11599999981</v>
      </c>
      <c r="D15" s="115">
        <v>840970.07900000003</v>
      </c>
      <c r="E15" s="115">
        <v>915993.4</v>
      </c>
      <c r="F15" s="115">
        <v>920920.41399999999</v>
      </c>
      <c r="G15" s="115">
        <v>943711.96100000001</v>
      </c>
      <c r="H15" s="115">
        <v>963006.68</v>
      </c>
      <c r="I15" s="115">
        <v>1033440.9449999999</v>
      </c>
      <c r="J15" s="246" t="s">
        <v>70</v>
      </c>
    </row>
    <row r="16" spans="1:10" s="118" customFormat="1" ht="14.25" customHeight="1">
      <c r="A16" s="35" t="s">
        <v>15</v>
      </c>
      <c r="B16" s="66"/>
      <c r="C16" s="329">
        <v>639118</v>
      </c>
      <c r="D16" s="112">
        <v>681031.5</v>
      </c>
      <c r="E16" s="112">
        <v>680163.7</v>
      </c>
      <c r="F16" s="112">
        <v>657062.01899999997</v>
      </c>
      <c r="G16" s="112">
        <v>665294.804</v>
      </c>
      <c r="H16" s="112">
        <v>665792.07499999995</v>
      </c>
      <c r="I16" s="112">
        <v>656940.93599999999</v>
      </c>
      <c r="J16" s="36" t="s">
        <v>16</v>
      </c>
    </row>
    <row r="17" spans="1:10" s="118" customFormat="1" ht="14.25" customHeight="1">
      <c r="A17" s="35" t="s">
        <v>22</v>
      </c>
      <c r="B17" s="66"/>
      <c r="C17" s="329">
        <v>272209</v>
      </c>
      <c r="D17" s="112">
        <v>357684.5</v>
      </c>
      <c r="E17" s="112">
        <v>450369</v>
      </c>
      <c r="F17" s="112">
        <v>470744.84700000001</v>
      </c>
      <c r="G17" s="112">
        <v>535532.61</v>
      </c>
      <c r="H17" s="112">
        <v>566239.005</v>
      </c>
      <c r="I17" s="112">
        <v>598732.72100000002</v>
      </c>
      <c r="J17" s="36" t="s">
        <v>23</v>
      </c>
    </row>
    <row r="18" spans="1:10" s="118" customFormat="1" ht="14.25" customHeight="1">
      <c r="A18" s="35" t="s">
        <v>27</v>
      </c>
      <c r="B18" s="66"/>
      <c r="C18" s="329">
        <v>263458</v>
      </c>
      <c r="D18" s="112">
        <v>329484.79999999999</v>
      </c>
      <c r="E18" s="112">
        <v>390504.3</v>
      </c>
      <c r="F18" s="112">
        <v>399336.73100000003</v>
      </c>
      <c r="G18" s="112">
        <v>403765.28100000002</v>
      </c>
      <c r="H18" s="112">
        <v>410284.17499999999</v>
      </c>
      <c r="I18" s="112">
        <v>455675.70600000001</v>
      </c>
      <c r="J18" s="36" t="s">
        <v>28</v>
      </c>
    </row>
    <row r="19" spans="1:10" s="118" customFormat="1" ht="14.25" customHeight="1">
      <c r="A19" s="35" t="s">
        <v>61</v>
      </c>
      <c r="B19" s="66"/>
      <c r="C19" s="329">
        <v>162268</v>
      </c>
      <c r="D19" s="112">
        <v>197344.8</v>
      </c>
      <c r="E19" s="112">
        <v>250993.6</v>
      </c>
      <c r="F19" s="112">
        <v>258777.45499999999</v>
      </c>
      <c r="G19" s="112">
        <v>298102.67700000003</v>
      </c>
      <c r="H19" s="112">
        <v>297986.85499999998</v>
      </c>
      <c r="I19" s="112">
        <v>325741.42</v>
      </c>
      <c r="J19" s="36" t="s">
        <v>17</v>
      </c>
    </row>
    <row r="20" spans="1:10" s="118" customFormat="1" ht="14.25" customHeight="1">
      <c r="A20" s="35" t="s">
        <v>37</v>
      </c>
      <c r="B20" s="66"/>
      <c r="C20" s="329">
        <v>178095</v>
      </c>
      <c r="D20" s="112">
        <v>200006.3</v>
      </c>
      <c r="E20" s="112">
        <v>303426.90000000002</v>
      </c>
      <c r="F20" s="112">
        <v>282229.38299999997</v>
      </c>
      <c r="G20" s="112">
        <v>268039.45699999999</v>
      </c>
      <c r="H20" s="112">
        <v>255180.64300000001</v>
      </c>
      <c r="I20" s="112">
        <v>285631.62699999998</v>
      </c>
      <c r="J20" s="36" t="s">
        <v>38</v>
      </c>
    </row>
    <row r="21" spans="1:10" s="118" customFormat="1" ht="14.25" customHeight="1">
      <c r="A21" s="35" t="s">
        <v>31</v>
      </c>
      <c r="B21" s="66"/>
      <c r="C21" s="329">
        <v>152179</v>
      </c>
      <c r="D21" s="112">
        <v>223214.1</v>
      </c>
      <c r="E21" s="112">
        <v>257494.8</v>
      </c>
      <c r="F21" s="112">
        <v>265629.67300000001</v>
      </c>
      <c r="G21" s="112">
        <v>288365.462</v>
      </c>
      <c r="H21" s="112">
        <v>279547.35700000002</v>
      </c>
      <c r="I21" s="112">
        <v>281613.21500000003</v>
      </c>
      <c r="J21" s="36" t="s">
        <v>32</v>
      </c>
    </row>
    <row r="22" spans="1:10" s="118" customFormat="1" ht="14.25" customHeight="1">
      <c r="A22" s="35" t="s">
        <v>29</v>
      </c>
      <c r="B22" s="66"/>
      <c r="C22" s="329">
        <v>100994</v>
      </c>
      <c r="D22" s="112">
        <v>120080.3</v>
      </c>
      <c r="E22" s="112">
        <v>146841.5</v>
      </c>
      <c r="F22" s="112">
        <v>150624.277</v>
      </c>
      <c r="G22" s="112">
        <v>154056.739</v>
      </c>
      <c r="H22" s="112">
        <v>161843.62</v>
      </c>
      <c r="I22" s="112">
        <v>153519.66099999999</v>
      </c>
      <c r="J22" s="36" t="s">
        <v>30</v>
      </c>
    </row>
    <row r="23" spans="1:10" s="118" customFormat="1" ht="14.25" customHeight="1">
      <c r="A23" s="35" t="s">
        <v>18</v>
      </c>
      <c r="B23" s="66"/>
      <c r="C23" s="329">
        <v>49340</v>
      </c>
      <c r="D23" s="112">
        <v>90015</v>
      </c>
      <c r="E23" s="112">
        <v>115898</v>
      </c>
      <c r="F23" s="112">
        <v>110303.67200000001</v>
      </c>
      <c r="G23" s="112">
        <v>114811.287</v>
      </c>
      <c r="H23" s="112">
        <v>119109.469</v>
      </c>
      <c r="I23" s="112">
        <v>119965.136</v>
      </c>
      <c r="J23" s="36" t="s">
        <v>19</v>
      </c>
    </row>
    <row r="24" spans="1:10" s="118" customFormat="1" ht="14.25" customHeight="1">
      <c r="A24" s="35" t="s">
        <v>20</v>
      </c>
      <c r="B24" s="66"/>
      <c r="C24" s="329">
        <v>43283</v>
      </c>
      <c r="D24" s="112">
        <v>65405.5</v>
      </c>
      <c r="E24" s="112">
        <v>89178.2</v>
      </c>
      <c r="F24" s="112">
        <v>100846.413</v>
      </c>
      <c r="G24" s="112">
        <v>111566.666</v>
      </c>
      <c r="H24" s="112">
        <v>111043.069</v>
      </c>
      <c r="I24" s="112">
        <v>115226.751</v>
      </c>
      <c r="J24" s="36" t="s">
        <v>21</v>
      </c>
    </row>
    <row r="25" spans="1:10" s="118" customFormat="1" ht="14.25" customHeight="1">
      <c r="A25" s="35" t="s">
        <v>66</v>
      </c>
      <c r="B25" s="66"/>
      <c r="C25" s="329">
        <v>29234</v>
      </c>
      <c r="D25" s="112">
        <v>48581.2</v>
      </c>
      <c r="E25" s="112">
        <v>55658.400000000001</v>
      </c>
      <c r="F25" s="112">
        <v>63006.61</v>
      </c>
      <c r="G25" s="112">
        <v>73927.569000000003</v>
      </c>
      <c r="H25" s="112">
        <v>83405.432000000001</v>
      </c>
      <c r="I25" s="112">
        <v>96306.835999999996</v>
      </c>
      <c r="J25" s="36" t="s">
        <v>109</v>
      </c>
    </row>
    <row r="26" spans="1:10" s="118" customFormat="1" ht="14.25" customHeight="1">
      <c r="A26" s="35" t="s">
        <v>63</v>
      </c>
      <c r="B26" s="66"/>
      <c r="C26" s="329">
        <v>59564</v>
      </c>
      <c r="D26" s="112">
        <v>61063.3</v>
      </c>
      <c r="E26" s="112">
        <v>61374.400000000001</v>
      </c>
      <c r="F26" s="112">
        <v>55226.892999999996</v>
      </c>
      <c r="G26" s="112">
        <v>58073.213000000003</v>
      </c>
      <c r="H26" s="112">
        <v>55985.489000000001</v>
      </c>
      <c r="I26" s="112">
        <v>55032.927000000003</v>
      </c>
      <c r="J26" s="36" t="s">
        <v>53</v>
      </c>
    </row>
    <row r="27" spans="1:10" s="118" customFormat="1" ht="14.25" customHeight="1">
      <c r="A27" s="35" t="s">
        <v>44</v>
      </c>
      <c r="B27" s="66"/>
      <c r="C27" s="329">
        <v>44633</v>
      </c>
      <c r="D27" s="112">
        <v>47035.3</v>
      </c>
      <c r="E27" s="112">
        <v>34008.400000000001</v>
      </c>
      <c r="F27" s="112">
        <v>32525.61</v>
      </c>
      <c r="G27" s="112">
        <v>37985.326000000001</v>
      </c>
      <c r="H27" s="112">
        <v>50160.947</v>
      </c>
      <c r="I27" s="112">
        <v>44541.468000000001</v>
      </c>
      <c r="J27" s="36" t="s">
        <v>45</v>
      </c>
    </row>
    <row r="28" spans="1:10" s="118" customFormat="1" ht="14.25" customHeight="1">
      <c r="A28" s="35" t="s">
        <v>42</v>
      </c>
      <c r="B28" s="66"/>
      <c r="C28" s="329">
        <v>7954</v>
      </c>
      <c r="D28" s="112">
        <v>16063.7</v>
      </c>
      <c r="E28" s="112">
        <v>35112.1</v>
      </c>
      <c r="F28" s="112">
        <v>41193.343999999997</v>
      </c>
      <c r="G28" s="112">
        <v>40579.587</v>
      </c>
      <c r="H28" s="112">
        <v>43398.341999999997</v>
      </c>
      <c r="I28" s="112">
        <v>41773.733999999997</v>
      </c>
      <c r="J28" s="36" t="s">
        <v>42</v>
      </c>
    </row>
    <row r="29" spans="1:10" s="118" customFormat="1" ht="14.25" customHeight="1">
      <c r="A29" s="35" t="s">
        <v>34</v>
      </c>
      <c r="B29" s="66"/>
      <c r="C29" s="329">
        <v>13693</v>
      </c>
      <c r="D29" s="112">
        <v>23735.599999999999</v>
      </c>
      <c r="E29" s="112">
        <v>35512</v>
      </c>
      <c r="F29" s="112">
        <v>37648.947</v>
      </c>
      <c r="G29" s="112">
        <v>40822.887999999999</v>
      </c>
      <c r="H29" s="112">
        <v>41125.135999999999</v>
      </c>
      <c r="I29" s="112">
        <v>39196.336000000003</v>
      </c>
      <c r="J29" s="36" t="s">
        <v>35</v>
      </c>
    </row>
    <row r="30" spans="1:10" s="118" customFormat="1" ht="14.25" customHeight="1">
      <c r="A30" s="35" t="s">
        <v>40</v>
      </c>
      <c r="B30" s="66"/>
      <c r="C30" s="329">
        <v>13597</v>
      </c>
      <c r="D30" s="112">
        <v>16811.8</v>
      </c>
      <c r="E30" s="112">
        <v>29338.6</v>
      </c>
      <c r="F30" s="112">
        <v>29700.393</v>
      </c>
      <c r="G30" s="112">
        <v>29851.710999999999</v>
      </c>
      <c r="H30" s="112">
        <v>30429.395</v>
      </c>
      <c r="I30" s="112">
        <v>34439.788999999997</v>
      </c>
      <c r="J30" s="36" t="s">
        <v>41</v>
      </c>
    </row>
    <row r="31" spans="1:10" s="118" customFormat="1" ht="14.25" customHeight="1">
      <c r="A31" s="35" t="s">
        <v>24</v>
      </c>
      <c r="B31" s="66"/>
      <c r="C31" s="329">
        <v>13758</v>
      </c>
      <c r="D31" s="112">
        <v>16615.599999999999</v>
      </c>
      <c r="E31" s="112">
        <v>19410.099999999999</v>
      </c>
      <c r="F31" s="112">
        <v>17728.708999999999</v>
      </c>
      <c r="G31" s="112">
        <v>22828.484</v>
      </c>
      <c r="H31" s="112">
        <v>27764.465</v>
      </c>
      <c r="I31" s="112">
        <v>31295.760999999999</v>
      </c>
      <c r="J31" s="36" t="s">
        <v>25</v>
      </c>
    </row>
    <row r="32" spans="1:10" s="118" customFormat="1" ht="14.25" customHeight="1">
      <c r="A32" s="35" t="s">
        <v>51</v>
      </c>
      <c r="B32" s="66"/>
      <c r="C32" s="329">
        <v>17396</v>
      </c>
      <c r="D32" s="112">
        <v>28977.4</v>
      </c>
      <c r="E32" s="112">
        <v>35909.199999999997</v>
      </c>
      <c r="F32" s="112">
        <v>32522.678</v>
      </c>
      <c r="G32" s="112">
        <v>33735.773000000001</v>
      </c>
      <c r="H32" s="112">
        <v>36802.938000000002</v>
      </c>
      <c r="I32" s="112">
        <v>29473.919000000002</v>
      </c>
      <c r="J32" s="36" t="s">
        <v>52</v>
      </c>
    </row>
    <row r="33" spans="1:10" s="118" customFormat="1" ht="14.25" customHeight="1">
      <c r="A33" s="35" t="s">
        <v>49</v>
      </c>
      <c r="B33" s="66"/>
      <c r="C33" s="329">
        <v>17158</v>
      </c>
      <c r="D33" s="112">
        <v>16616.8</v>
      </c>
      <c r="E33" s="112">
        <v>21797.9</v>
      </c>
      <c r="F33" s="112">
        <v>22819.865000000002</v>
      </c>
      <c r="G33" s="112">
        <v>22942.61</v>
      </c>
      <c r="H33" s="112">
        <v>25469.552</v>
      </c>
      <c r="I33" s="112">
        <v>28222.039000000001</v>
      </c>
      <c r="J33" s="36" t="s">
        <v>50</v>
      </c>
    </row>
    <row r="34" spans="1:10" s="118" customFormat="1" ht="14.25" customHeight="1">
      <c r="A34" s="35" t="s">
        <v>47</v>
      </c>
      <c r="B34" s="66"/>
      <c r="C34" s="329">
        <v>23092</v>
      </c>
      <c r="D34" s="112">
        <v>25897.8</v>
      </c>
      <c r="E34" s="112">
        <v>23416.7</v>
      </c>
      <c r="F34" s="112">
        <v>23379.348999999998</v>
      </c>
      <c r="G34" s="112">
        <v>25757.973000000002</v>
      </c>
      <c r="H34" s="112">
        <v>23517.436000000002</v>
      </c>
      <c r="I34" s="112">
        <v>21801.221000000001</v>
      </c>
      <c r="J34" s="36" t="s">
        <v>48</v>
      </c>
    </row>
    <row r="35" spans="1:10" s="118" customFormat="1" ht="14.25" customHeight="1">
      <c r="A35" s="35" t="s">
        <v>64</v>
      </c>
      <c r="B35" s="66"/>
      <c r="C35" s="329">
        <v>3761</v>
      </c>
      <c r="D35" s="112">
        <v>10665.5</v>
      </c>
      <c r="E35" s="112">
        <v>14131.7</v>
      </c>
      <c r="F35" s="112">
        <v>15371.716</v>
      </c>
      <c r="G35" s="112">
        <v>18501.704000000002</v>
      </c>
      <c r="H35" s="112">
        <v>19600.241000000002</v>
      </c>
      <c r="I35" s="112">
        <v>19240.268</v>
      </c>
      <c r="J35" s="36" t="s">
        <v>43</v>
      </c>
    </row>
    <row r="36" spans="1:10" s="118" customFormat="1" ht="14.25" customHeight="1">
      <c r="A36" s="35" t="s">
        <v>36</v>
      </c>
      <c r="B36" s="66"/>
      <c r="C36" s="329">
        <v>6840</v>
      </c>
      <c r="D36" s="112">
        <v>8348.1</v>
      </c>
      <c r="E36" s="112">
        <v>8884.2000000000007</v>
      </c>
      <c r="F36" s="112">
        <v>8191.866</v>
      </c>
      <c r="G36" s="112">
        <v>9556.5380000000005</v>
      </c>
      <c r="H36" s="112">
        <v>11973.882</v>
      </c>
      <c r="I36" s="112">
        <v>12831.61</v>
      </c>
      <c r="J36" s="36" t="s">
        <v>36</v>
      </c>
    </row>
    <row r="37" spans="1:10" s="118" customFormat="1" ht="14.25" customHeight="1">
      <c r="A37" s="35" t="s">
        <v>65</v>
      </c>
      <c r="B37" s="66"/>
      <c r="C37" s="329">
        <v>4367</v>
      </c>
      <c r="D37" s="112">
        <v>4929.1000000000004</v>
      </c>
      <c r="E37" s="112">
        <v>8660.7000000000007</v>
      </c>
      <c r="F37" s="112">
        <v>9214.1229999999996</v>
      </c>
      <c r="G37" s="112">
        <v>9869.6990000000005</v>
      </c>
      <c r="H37" s="112">
        <v>9095.4920000000002</v>
      </c>
      <c r="I37" s="112">
        <v>9880.44</v>
      </c>
      <c r="J37" s="36" t="s">
        <v>39</v>
      </c>
    </row>
    <row r="38" spans="1:10" s="118" customFormat="1" ht="14.25" customHeight="1">
      <c r="A38" s="35" t="s">
        <v>33</v>
      </c>
      <c r="B38" s="66"/>
      <c r="C38" s="329">
        <v>51023</v>
      </c>
      <c r="D38" s="112">
        <v>20006.599999999999</v>
      </c>
      <c r="E38" s="112">
        <v>17170.400000000001</v>
      </c>
      <c r="F38" s="112">
        <v>16293.974</v>
      </c>
      <c r="G38" s="112">
        <v>13384.838</v>
      </c>
      <c r="H38" s="112">
        <v>10434.866</v>
      </c>
      <c r="I38" s="112">
        <v>9608.7980000000007</v>
      </c>
      <c r="J38" s="36" t="s">
        <v>33</v>
      </c>
    </row>
    <row r="39" spans="1:10" s="118" customFormat="1" ht="14.25" customHeight="1">
      <c r="A39" s="35" t="s">
        <v>509</v>
      </c>
      <c r="B39" s="66"/>
      <c r="C39" s="329">
        <v>2130.7000034824014</v>
      </c>
      <c r="D39" s="112">
        <v>5924.9</v>
      </c>
      <c r="E39" s="112">
        <v>8640</v>
      </c>
      <c r="F39" s="112">
        <v>8384.0759999999991</v>
      </c>
      <c r="G39" s="112">
        <v>8738.7510000000002</v>
      </c>
      <c r="H39" s="112">
        <v>8864.9169999999995</v>
      </c>
      <c r="I39" s="112">
        <v>8782.6569999999992</v>
      </c>
      <c r="J39" s="36" t="s">
        <v>510</v>
      </c>
    </row>
    <row r="40" spans="1:10" s="118" customFormat="1" ht="14.25" customHeight="1">
      <c r="A40" s="35" t="s">
        <v>46</v>
      </c>
      <c r="B40" s="66"/>
      <c r="C40" s="329">
        <v>31</v>
      </c>
      <c r="D40" s="112">
        <v>102.2</v>
      </c>
      <c r="E40" s="112">
        <v>3.9</v>
      </c>
      <c r="F40" s="112">
        <v>177.15199999999999</v>
      </c>
      <c r="G40" s="112">
        <v>226.44399999999999</v>
      </c>
      <c r="H40" s="112">
        <v>286.85199999999998</v>
      </c>
      <c r="I40" s="112">
        <v>52.033000000000001</v>
      </c>
      <c r="J40" s="36" t="s">
        <v>46</v>
      </c>
    </row>
    <row r="41" spans="1:10" s="118" customFormat="1" ht="14.25" customHeight="1">
      <c r="A41" s="66"/>
      <c r="B41" s="66"/>
      <c r="C41" s="329"/>
      <c r="D41" s="235"/>
      <c r="E41" s="235"/>
      <c r="F41" s="235"/>
      <c r="G41" s="235"/>
      <c r="H41" s="235"/>
      <c r="I41" s="235"/>
      <c r="J41" s="67"/>
    </row>
    <row r="42" spans="1:10" s="118" customFormat="1" ht="14.25" customHeight="1">
      <c r="A42" s="237"/>
      <c r="B42" s="237"/>
      <c r="C42" s="365"/>
      <c r="D42" s="365"/>
      <c r="E42" s="365"/>
      <c r="F42" s="365"/>
      <c r="G42" s="365"/>
      <c r="H42" s="365"/>
      <c r="I42" s="365"/>
    </row>
    <row r="43" spans="1:10" s="118" customFormat="1" ht="14.25" customHeight="1">
      <c r="A43" s="343"/>
      <c r="B43" s="343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752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1029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58"/>
      <c r="E56" s="58"/>
      <c r="F56" s="58"/>
      <c r="G56" s="58"/>
      <c r="H56" s="58"/>
      <c r="I56" s="58"/>
      <c r="J56" s="59" t="s">
        <v>988</v>
      </c>
    </row>
    <row r="57" spans="1:10" ht="18" customHeight="1">
      <c r="A57" s="559">
        <v>52</v>
      </c>
      <c r="B57" s="107" t="s">
        <v>561</v>
      </c>
      <c r="C57" s="162"/>
      <c r="D57" s="162"/>
      <c r="E57" s="162"/>
      <c r="F57" s="162"/>
      <c r="G57" s="162"/>
      <c r="H57" s="162"/>
      <c r="I57" s="162"/>
      <c r="J57" s="310" t="s">
        <v>498</v>
      </c>
    </row>
    <row r="58" spans="1:10" ht="18" customHeight="1">
      <c r="A58" s="560"/>
      <c r="B58" s="241" t="s">
        <v>562</v>
      </c>
      <c r="C58" s="164"/>
      <c r="D58" s="164"/>
      <c r="E58" s="164"/>
      <c r="F58" s="164"/>
      <c r="G58" s="164"/>
      <c r="H58" s="164"/>
      <c r="I58" s="164"/>
      <c r="J58" s="311" t="s">
        <v>499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  <c r="J59" s="66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775</v>
      </c>
      <c r="B62" s="315"/>
      <c r="C62" s="315"/>
      <c r="D62" s="315"/>
      <c r="E62" s="315"/>
      <c r="F62" s="315"/>
      <c r="G62" s="315"/>
      <c r="H62" s="315"/>
      <c r="I62" s="315"/>
      <c r="J62" s="110" t="s">
        <v>776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769</v>
      </c>
      <c r="B66" s="237"/>
      <c r="C66" s="115">
        <v>1067709.5339093371</v>
      </c>
      <c r="D66" s="115">
        <v>1161374.2750000004</v>
      </c>
      <c r="E66" s="115">
        <v>1352430.8</v>
      </c>
      <c r="F66" s="115">
        <v>1401940.4789999996</v>
      </c>
      <c r="G66" s="115">
        <v>1386009.3</v>
      </c>
      <c r="H66" s="115">
        <v>1333421.715116848</v>
      </c>
      <c r="I66" s="115">
        <v>1381433.3523815502</v>
      </c>
      <c r="J66" s="246" t="s">
        <v>769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14</v>
      </c>
      <c r="B68" s="66"/>
      <c r="C68" s="112">
        <v>200839.84239722125</v>
      </c>
      <c r="D68" s="112">
        <v>162962.79999999999</v>
      </c>
      <c r="E68" s="112">
        <v>205152.5</v>
      </c>
      <c r="F68" s="112">
        <v>223873.31</v>
      </c>
      <c r="G68" s="112">
        <v>211869.51699999999</v>
      </c>
      <c r="H68" s="112">
        <v>196964.48800000001</v>
      </c>
      <c r="I68" s="112">
        <v>207782.57399999999</v>
      </c>
      <c r="J68" s="36" t="s">
        <v>93</v>
      </c>
    </row>
    <row r="69" spans="1:10" s="252" customFormat="1" ht="14.25" customHeight="1">
      <c r="A69" s="258" t="s">
        <v>60</v>
      </c>
      <c r="B69" s="237"/>
      <c r="C69" s="115">
        <v>123618.05500000005</v>
      </c>
      <c r="D69" s="115">
        <v>167098.87500000012</v>
      </c>
      <c r="E69" s="115">
        <v>174168.09999999986</v>
      </c>
      <c r="F69" s="115">
        <v>191558.71599999967</v>
      </c>
      <c r="G69" s="115">
        <v>194165.77200000011</v>
      </c>
      <c r="H69" s="115">
        <v>194419.24011684814</v>
      </c>
      <c r="I69" s="115">
        <v>193691.06938155019</v>
      </c>
      <c r="J69" s="246" t="s">
        <v>70</v>
      </c>
    </row>
    <row r="70" spans="1:10" s="118" customFormat="1" ht="14.25" customHeight="1">
      <c r="A70" s="35" t="s">
        <v>22</v>
      </c>
      <c r="B70" s="66"/>
      <c r="C70" s="112">
        <v>98134.992152450606</v>
      </c>
      <c r="D70" s="112">
        <v>118819.1</v>
      </c>
      <c r="E70" s="112">
        <v>149356.6</v>
      </c>
      <c r="F70" s="112">
        <v>147210.09</v>
      </c>
      <c r="G70" s="112">
        <v>161407.62100000001</v>
      </c>
      <c r="H70" s="112">
        <v>169800.989</v>
      </c>
      <c r="I70" s="112">
        <v>173105.74799999999</v>
      </c>
      <c r="J70" s="36" t="s">
        <v>23</v>
      </c>
    </row>
    <row r="71" spans="1:10" s="118" customFormat="1" ht="14.25" customHeight="1">
      <c r="A71" s="35" t="s">
        <v>37</v>
      </c>
      <c r="B71" s="66"/>
      <c r="C71" s="112">
        <v>134670.48568924237</v>
      </c>
      <c r="D71" s="112">
        <v>155139.29999999999</v>
      </c>
      <c r="E71" s="112">
        <v>207212</v>
      </c>
      <c r="F71" s="112">
        <v>203241.89</v>
      </c>
      <c r="G71" s="112">
        <v>163929.761</v>
      </c>
      <c r="H71" s="112">
        <v>144203.611</v>
      </c>
      <c r="I71" s="112">
        <v>163320.01699999999</v>
      </c>
      <c r="J71" s="36" t="s">
        <v>38</v>
      </c>
    </row>
    <row r="72" spans="1:10" s="118" customFormat="1" ht="14.25" customHeight="1">
      <c r="A72" s="35" t="s">
        <v>15</v>
      </c>
      <c r="B72" s="66"/>
      <c r="C72" s="112">
        <v>196955.8626426094</v>
      </c>
      <c r="D72" s="112">
        <v>218117.5</v>
      </c>
      <c r="E72" s="112">
        <v>203071.6</v>
      </c>
      <c r="F72" s="112">
        <v>186449.128</v>
      </c>
      <c r="G72" s="112">
        <v>178943.56200000001</v>
      </c>
      <c r="H72" s="112">
        <v>172360.54500000001</v>
      </c>
      <c r="I72" s="112">
        <v>163210.454</v>
      </c>
      <c r="J72" s="36" t="s">
        <v>16</v>
      </c>
    </row>
    <row r="73" spans="1:10" s="118" customFormat="1" ht="14.25" customHeight="1">
      <c r="A73" s="35" t="s">
        <v>27</v>
      </c>
      <c r="B73" s="66"/>
      <c r="C73" s="112">
        <v>84020.017496126471</v>
      </c>
      <c r="D73" s="112">
        <v>90898.1</v>
      </c>
      <c r="E73" s="112">
        <v>126104.3</v>
      </c>
      <c r="F73" s="112">
        <v>137299.36900000001</v>
      </c>
      <c r="G73" s="112">
        <v>137315.095</v>
      </c>
      <c r="H73" s="112">
        <v>134085.67800000001</v>
      </c>
      <c r="I73" s="112">
        <v>150516.99100000001</v>
      </c>
      <c r="J73" s="36" t="s">
        <v>28</v>
      </c>
    </row>
    <row r="74" spans="1:10" s="118" customFormat="1" ht="14.25" customHeight="1">
      <c r="A74" s="35" t="s">
        <v>31</v>
      </c>
      <c r="B74" s="66"/>
      <c r="C74" s="112">
        <v>44241.131921901833</v>
      </c>
      <c r="D74" s="112">
        <v>60038.2</v>
      </c>
      <c r="E74" s="112">
        <v>67571.199999999997</v>
      </c>
      <c r="F74" s="112">
        <v>88659.683999999994</v>
      </c>
      <c r="G74" s="112">
        <v>87377.073000000004</v>
      </c>
      <c r="H74" s="112">
        <v>71616.819000000003</v>
      </c>
      <c r="I74" s="112">
        <v>75748.705000000002</v>
      </c>
      <c r="J74" s="36" t="s">
        <v>32</v>
      </c>
    </row>
    <row r="75" spans="1:10" s="118" customFormat="1" ht="14.25" customHeight="1">
      <c r="A75" s="35" t="s">
        <v>61</v>
      </c>
      <c r="B75" s="66"/>
      <c r="C75" s="112">
        <v>30836.499882116914</v>
      </c>
      <c r="D75" s="112">
        <v>41283.4</v>
      </c>
      <c r="E75" s="112">
        <v>44796.2</v>
      </c>
      <c r="F75" s="112">
        <v>49770.906000000003</v>
      </c>
      <c r="G75" s="112">
        <v>68176.620999999999</v>
      </c>
      <c r="H75" s="112">
        <v>68064.319000000003</v>
      </c>
      <c r="I75" s="112">
        <v>68499.495999999999</v>
      </c>
      <c r="J75" s="36" t="s">
        <v>17</v>
      </c>
    </row>
    <row r="76" spans="1:10" s="118" customFormat="1" ht="14.25" customHeight="1">
      <c r="A76" s="35" t="s">
        <v>18</v>
      </c>
      <c r="B76" s="66"/>
      <c r="C76" s="112">
        <v>10110.087980539422</v>
      </c>
      <c r="D76" s="112">
        <v>29341.9</v>
      </c>
      <c r="E76" s="112">
        <v>33650.5</v>
      </c>
      <c r="F76" s="112">
        <v>25938.598999999998</v>
      </c>
      <c r="G76" s="112">
        <v>29314.992999999999</v>
      </c>
      <c r="H76" s="112">
        <v>31124.82</v>
      </c>
      <c r="I76" s="112">
        <v>31092.044000000002</v>
      </c>
      <c r="J76" s="36" t="s">
        <v>19</v>
      </c>
    </row>
    <row r="77" spans="1:10" s="118" customFormat="1" ht="14.25" customHeight="1">
      <c r="A77" s="35" t="s">
        <v>20</v>
      </c>
      <c r="B77" s="66"/>
      <c r="C77" s="112">
        <v>10863.261047685053</v>
      </c>
      <c r="D77" s="112">
        <v>17928.900000000001</v>
      </c>
      <c r="E77" s="112">
        <v>22444.2</v>
      </c>
      <c r="F77" s="112">
        <v>24040.933000000001</v>
      </c>
      <c r="G77" s="112">
        <v>25247.857</v>
      </c>
      <c r="H77" s="112">
        <v>25982.762999999999</v>
      </c>
      <c r="I77" s="112">
        <v>27416.321</v>
      </c>
      <c r="J77" s="36" t="s">
        <v>21</v>
      </c>
    </row>
    <row r="78" spans="1:10" s="118" customFormat="1" ht="14.25" customHeight="1">
      <c r="A78" s="35" t="s">
        <v>42</v>
      </c>
      <c r="B78" s="66"/>
      <c r="C78" s="112">
        <v>4633.0249642571434</v>
      </c>
      <c r="D78" s="112">
        <v>10062.799999999999</v>
      </c>
      <c r="E78" s="112">
        <v>20524.400000000001</v>
      </c>
      <c r="F78" s="112">
        <v>24309.436000000002</v>
      </c>
      <c r="G78" s="112">
        <v>23198.98</v>
      </c>
      <c r="H78" s="112">
        <v>25696.867999999999</v>
      </c>
      <c r="I78" s="112">
        <v>24414.204000000002</v>
      </c>
      <c r="J78" s="36" t="s">
        <v>42</v>
      </c>
    </row>
    <row r="79" spans="1:10" s="118" customFormat="1" ht="14.25" customHeight="1">
      <c r="A79" s="35" t="s">
        <v>29</v>
      </c>
      <c r="B79" s="66"/>
      <c r="C79" s="112">
        <v>16137.759992823703</v>
      </c>
      <c r="D79" s="112">
        <v>19222.5</v>
      </c>
      <c r="E79" s="112">
        <v>26579.599999999999</v>
      </c>
      <c r="F79" s="112">
        <v>21697.297999999999</v>
      </c>
      <c r="G79" s="112">
        <v>21873.695</v>
      </c>
      <c r="H79" s="112">
        <v>21077.463</v>
      </c>
      <c r="I79" s="112">
        <v>22439.262999999999</v>
      </c>
      <c r="J79" s="36" t="s">
        <v>30</v>
      </c>
    </row>
    <row r="80" spans="1:10" s="118" customFormat="1" ht="14.25" customHeight="1">
      <c r="A80" s="35" t="s">
        <v>34</v>
      </c>
      <c r="B80" s="66"/>
      <c r="C80" s="112">
        <v>7610.4050061713206</v>
      </c>
      <c r="D80" s="112">
        <v>11531.6</v>
      </c>
      <c r="E80" s="112">
        <v>12024.1</v>
      </c>
      <c r="F80" s="112">
        <v>13763.39</v>
      </c>
      <c r="G80" s="112">
        <v>14555.084000000001</v>
      </c>
      <c r="H80" s="112">
        <v>15206.081</v>
      </c>
      <c r="I80" s="112">
        <v>15414.803</v>
      </c>
      <c r="J80" s="36" t="s">
        <v>35</v>
      </c>
    </row>
    <row r="81" spans="1:10" s="118" customFormat="1" ht="14.25" customHeight="1">
      <c r="A81" s="35" t="s">
        <v>63</v>
      </c>
      <c r="B81" s="66"/>
      <c r="C81" s="112">
        <v>31046.864853203762</v>
      </c>
      <c r="D81" s="112">
        <v>17334.8</v>
      </c>
      <c r="E81" s="112">
        <v>16009.6</v>
      </c>
      <c r="F81" s="112">
        <v>17230.174999999999</v>
      </c>
      <c r="G81" s="112">
        <v>17051.965</v>
      </c>
      <c r="H81" s="112">
        <v>12546.218999999999</v>
      </c>
      <c r="I81" s="112">
        <v>13253.734</v>
      </c>
      <c r="J81" s="36" t="s">
        <v>53</v>
      </c>
    </row>
    <row r="82" spans="1:10" s="118" customFormat="1" ht="14.25" customHeight="1">
      <c r="A82" s="35" t="s">
        <v>47</v>
      </c>
      <c r="B82" s="66"/>
      <c r="C82" s="112">
        <v>6677.399987751618</v>
      </c>
      <c r="D82" s="112">
        <v>8251.5</v>
      </c>
      <c r="E82" s="112">
        <v>7812.5</v>
      </c>
      <c r="F82" s="112">
        <v>8366.7340000000004</v>
      </c>
      <c r="G82" s="112">
        <v>10272.215</v>
      </c>
      <c r="H82" s="112">
        <v>10280.379999999999</v>
      </c>
      <c r="I82" s="112">
        <v>8234.8950000000004</v>
      </c>
      <c r="J82" s="36" t="s">
        <v>48</v>
      </c>
    </row>
    <row r="83" spans="1:10" s="118" customFormat="1" ht="14.25" customHeight="1">
      <c r="A83" s="35" t="s">
        <v>24</v>
      </c>
      <c r="B83" s="66"/>
      <c r="C83" s="112">
        <v>1550.5780064979335</v>
      </c>
      <c r="D83" s="112">
        <v>1429.3</v>
      </c>
      <c r="E83" s="112">
        <v>1344</v>
      </c>
      <c r="F83" s="112">
        <v>1389.547</v>
      </c>
      <c r="G83" s="112">
        <v>3291.268</v>
      </c>
      <c r="H83" s="112">
        <v>6171.2969999999996</v>
      </c>
      <c r="I83" s="112">
        <v>7704.7950000000001</v>
      </c>
      <c r="J83" s="36" t="s">
        <v>25</v>
      </c>
    </row>
    <row r="84" spans="1:10" s="118" customFormat="1" ht="14.25" customHeight="1">
      <c r="A84" s="35" t="s">
        <v>66</v>
      </c>
      <c r="B84" s="66"/>
      <c r="C84" s="112">
        <v>4432.1490309861256</v>
      </c>
      <c r="D84" s="112">
        <v>6339.3</v>
      </c>
      <c r="E84" s="112">
        <v>5574.9</v>
      </c>
      <c r="F84" s="112">
        <v>5102.2039999999997</v>
      </c>
      <c r="G84" s="112">
        <v>8489.9609999999993</v>
      </c>
      <c r="H84" s="112">
        <v>6024.9669999999996</v>
      </c>
      <c r="I84" s="112">
        <v>6919.7650000000003</v>
      </c>
      <c r="J84" s="36" t="s">
        <v>109</v>
      </c>
    </row>
    <row r="85" spans="1:10" s="118" customFormat="1" ht="14.25" customHeight="1">
      <c r="A85" s="35" t="s">
        <v>51</v>
      </c>
      <c r="B85" s="66"/>
      <c r="C85" s="112">
        <v>678.40899699390866</v>
      </c>
      <c r="D85" s="112">
        <v>3138.4</v>
      </c>
      <c r="E85" s="112">
        <v>3941.6</v>
      </c>
      <c r="F85" s="112">
        <v>5549.1530000000002</v>
      </c>
      <c r="G85" s="112">
        <v>3760.0940000000001</v>
      </c>
      <c r="H85" s="112">
        <v>3515.098</v>
      </c>
      <c r="I85" s="112">
        <v>5703.16</v>
      </c>
      <c r="J85" s="36" t="s">
        <v>52</v>
      </c>
    </row>
    <row r="86" spans="1:10" s="118" customFormat="1" ht="14.25" customHeight="1">
      <c r="A86" s="35" t="s">
        <v>64</v>
      </c>
      <c r="B86" s="66"/>
      <c r="C86" s="112">
        <v>581.37099967128597</v>
      </c>
      <c r="D86" s="112">
        <v>1756.1</v>
      </c>
      <c r="E86" s="112">
        <v>3273.3</v>
      </c>
      <c r="F86" s="112">
        <v>3313.8519999999999</v>
      </c>
      <c r="G86" s="112">
        <v>4492.9859999999999</v>
      </c>
      <c r="H86" s="112">
        <v>4370.0709999999999</v>
      </c>
      <c r="I86" s="112">
        <v>4166.8339999999998</v>
      </c>
      <c r="J86" s="36" t="s">
        <v>43</v>
      </c>
    </row>
    <row r="87" spans="1:10" s="118" customFormat="1" ht="14.25" customHeight="1">
      <c r="A87" s="35" t="s">
        <v>36</v>
      </c>
      <c r="B87" s="66"/>
      <c r="C87" s="112">
        <v>3752.1390194823034</v>
      </c>
      <c r="D87" s="112">
        <v>4717.2</v>
      </c>
      <c r="E87" s="112">
        <v>4562.8</v>
      </c>
      <c r="F87" s="112">
        <v>3187.192</v>
      </c>
      <c r="G87" s="112">
        <v>4060.8110000000001</v>
      </c>
      <c r="H87" s="112">
        <v>4153.5039999999999</v>
      </c>
      <c r="I87" s="112">
        <v>4098.0339999999997</v>
      </c>
      <c r="J87" s="36" t="s">
        <v>36</v>
      </c>
    </row>
    <row r="88" spans="1:10" s="118" customFormat="1" ht="14.25" customHeight="1">
      <c r="A88" s="35" t="s">
        <v>509</v>
      </c>
      <c r="B88" s="66"/>
      <c r="C88" s="112">
        <v>1947.1280041858554</v>
      </c>
      <c r="D88" s="112">
        <v>2855.5</v>
      </c>
      <c r="E88" s="112">
        <v>3560.3</v>
      </c>
      <c r="F88" s="112">
        <v>3575.3910000000001</v>
      </c>
      <c r="G88" s="112">
        <v>3831.643</v>
      </c>
      <c r="H88" s="112">
        <v>4138.549</v>
      </c>
      <c r="I88" s="112">
        <v>3780</v>
      </c>
      <c r="J88" s="36" t="s">
        <v>510</v>
      </c>
    </row>
    <row r="89" spans="1:10" s="118" customFormat="1" ht="14.25" customHeight="1">
      <c r="A89" s="35" t="s">
        <v>33</v>
      </c>
      <c r="B89" s="66"/>
      <c r="C89" s="112">
        <v>39076.526906005805</v>
      </c>
      <c r="D89" s="112">
        <v>6048.7</v>
      </c>
      <c r="E89" s="112">
        <v>6318.1</v>
      </c>
      <c r="F89" s="112">
        <v>6444.2889999999998</v>
      </c>
      <c r="G89" s="112">
        <v>5290.223</v>
      </c>
      <c r="H89" s="112">
        <v>4045.4989999999998</v>
      </c>
      <c r="I89" s="112">
        <v>3336.125</v>
      </c>
      <c r="J89" s="36" t="s">
        <v>33</v>
      </c>
    </row>
    <row r="90" spans="1:10" s="118" customFormat="1" ht="14.25" customHeight="1">
      <c r="A90" s="35" t="s">
        <v>65</v>
      </c>
      <c r="B90" s="66"/>
      <c r="C90" s="112">
        <v>2777.7739837672561</v>
      </c>
      <c r="D90" s="112">
        <v>2310.5</v>
      </c>
      <c r="E90" s="112">
        <v>2636</v>
      </c>
      <c r="F90" s="112">
        <v>2610.1729999999998</v>
      </c>
      <c r="G90" s="112">
        <v>2806.9630000000002</v>
      </c>
      <c r="H90" s="112">
        <v>2380.6149999999998</v>
      </c>
      <c r="I90" s="112">
        <v>2916.9140000000002</v>
      </c>
      <c r="J90" s="36" t="s">
        <v>39</v>
      </c>
    </row>
    <row r="91" spans="1:10" s="118" customFormat="1" ht="14.25" customHeight="1">
      <c r="A91" s="35" t="s">
        <v>40</v>
      </c>
      <c r="B91" s="66"/>
      <c r="C91" s="112">
        <v>5669.7889782986604</v>
      </c>
      <c r="D91" s="112">
        <v>2404.5</v>
      </c>
      <c r="E91" s="112">
        <v>2276</v>
      </c>
      <c r="F91" s="112">
        <v>4182.7150000000001</v>
      </c>
      <c r="G91" s="112">
        <v>2616.1060000000002</v>
      </c>
      <c r="H91" s="112">
        <v>2439.587</v>
      </c>
      <c r="I91" s="112">
        <v>2340.1</v>
      </c>
      <c r="J91" s="36" t="s">
        <v>41</v>
      </c>
    </row>
    <row r="92" spans="1:10" s="118" customFormat="1" ht="14.25" customHeight="1">
      <c r="A92" s="35" t="s">
        <v>49</v>
      </c>
      <c r="B92" s="66"/>
      <c r="C92" s="112">
        <v>6783.1609689537436</v>
      </c>
      <c r="D92" s="112">
        <v>842.8</v>
      </c>
      <c r="E92" s="112">
        <v>1365.7</v>
      </c>
      <c r="F92" s="112">
        <v>1755.4680000000001</v>
      </c>
      <c r="G92" s="112">
        <v>1760.38</v>
      </c>
      <c r="H92" s="112">
        <v>1756.653</v>
      </c>
      <c r="I92" s="112">
        <v>1722.511</v>
      </c>
      <c r="J92" s="36" t="s">
        <v>50</v>
      </c>
    </row>
    <row r="93" spans="1:10" s="118" customFormat="1" ht="14.25" customHeight="1">
      <c r="A93" s="35" t="s">
        <v>44</v>
      </c>
      <c r="B93" s="66"/>
      <c r="C93" s="112">
        <v>34.288000064319931</v>
      </c>
      <c r="D93" s="112">
        <v>1398.5</v>
      </c>
      <c r="E93" s="112">
        <v>1096.8</v>
      </c>
      <c r="F93" s="112">
        <v>1243.6849999999999</v>
      </c>
      <c r="G93" s="112">
        <v>682.61</v>
      </c>
      <c r="H93" s="112">
        <v>708.74</v>
      </c>
      <c r="I93" s="112">
        <v>552.76599999999996</v>
      </c>
      <c r="J93" s="36" t="s">
        <v>45</v>
      </c>
    </row>
    <row r="94" spans="1:10" s="118" customFormat="1" ht="14.25" customHeight="1">
      <c r="A94" s="35" t="s">
        <v>46</v>
      </c>
      <c r="B94" s="66"/>
      <c r="C94" s="112">
        <v>30.530000329017639</v>
      </c>
      <c r="D94" s="235">
        <v>102.2</v>
      </c>
      <c r="E94" s="235">
        <v>3.9</v>
      </c>
      <c r="F94" s="235">
        <v>177.15199999999999</v>
      </c>
      <c r="G94" s="235">
        <v>226.44399999999999</v>
      </c>
      <c r="H94" s="235">
        <v>286.85199999999998</v>
      </c>
      <c r="I94" s="235">
        <v>52.03</v>
      </c>
      <c r="J94" s="36" t="s">
        <v>46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66"/>
      <c r="B96" s="66"/>
      <c r="C96" s="365"/>
      <c r="D96" s="365"/>
      <c r="E96" s="365"/>
      <c r="F96" s="365"/>
      <c r="G96" s="365"/>
      <c r="H96" s="365"/>
      <c r="I96" s="365"/>
    </row>
    <row r="97" spans="1:10" s="118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78"/>
      <c r="B104" s="578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752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1029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58"/>
      <c r="E110" s="58"/>
      <c r="F110" s="58"/>
      <c r="G110" s="58"/>
      <c r="H110" s="58"/>
      <c r="I110" s="58"/>
      <c r="J110" s="59" t="s">
        <v>988</v>
      </c>
    </row>
    <row r="111" spans="1:10" ht="18" customHeight="1">
      <c r="A111" s="559">
        <v>52</v>
      </c>
      <c r="B111" s="107" t="s">
        <v>561</v>
      </c>
      <c r="C111" s="162"/>
      <c r="D111" s="162"/>
      <c r="E111" s="162"/>
      <c r="F111" s="162"/>
      <c r="G111" s="162"/>
      <c r="H111" s="162"/>
      <c r="I111" s="162"/>
      <c r="J111" s="310" t="s">
        <v>521</v>
      </c>
    </row>
    <row r="112" spans="1:10" ht="18" customHeight="1">
      <c r="A112" s="560"/>
      <c r="B112" s="241" t="s">
        <v>562</v>
      </c>
      <c r="C112" s="164"/>
      <c r="D112" s="164"/>
      <c r="E112" s="164"/>
      <c r="F112" s="164"/>
      <c r="G112" s="164"/>
      <c r="H112" s="164"/>
      <c r="I112" s="164"/>
      <c r="J112" s="311" t="s">
        <v>522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5"/>
      <c r="C116" s="315"/>
      <c r="D116" s="315"/>
      <c r="E116" s="315"/>
      <c r="F116" s="315"/>
      <c r="G116" s="315"/>
      <c r="H116" s="315"/>
      <c r="I116" s="315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95" t="s">
        <v>769</v>
      </c>
      <c r="B120" s="389"/>
      <c r="C120" s="332">
        <v>1067709.5339093371</v>
      </c>
      <c r="D120" s="115">
        <v>1161374.2750000004</v>
      </c>
      <c r="E120" s="115">
        <v>1352430.8</v>
      </c>
      <c r="F120" s="115">
        <v>1401940.4789999996</v>
      </c>
      <c r="G120" s="115">
        <v>1386009.3</v>
      </c>
      <c r="H120" s="115">
        <v>1333421.715116848</v>
      </c>
      <c r="I120" s="115">
        <v>1381433.3523815502</v>
      </c>
      <c r="J120" s="396" t="s">
        <v>769</v>
      </c>
    </row>
    <row r="121" spans="1:10" s="118" customFormat="1" ht="14.25" customHeight="1">
      <c r="A121" s="362" t="s">
        <v>72</v>
      </c>
      <c r="B121" s="384"/>
      <c r="C121" s="329">
        <v>175023</v>
      </c>
      <c r="D121" s="112">
        <v>316889.09000000003</v>
      </c>
      <c r="E121" s="112">
        <v>357910</v>
      </c>
      <c r="F121" s="112">
        <v>356182.8</v>
      </c>
      <c r="G121" s="112">
        <v>407118.63900000002</v>
      </c>
      <c r="H121" s="112">
        <v>453990.20500000002</v>
      </c>
      <c r="I121" s="112">
        <v>437868.87900000002</v>
      </c>
      <c r="J121" s="355" t="s">
        <v>98</v>
      </c>
    </row>
    <row r="122" spans="1:10" s="118" customFormat="1" ht="14.25" customHeight="1">
      <c r="A122" s="362" t="s">
        <v>54</v>
      </c>
      <c r="B122" s="384"/>
      <c r="C122" s="329">
        <v>264819</v>
      </c>
      <c r="D122" s="112">
        <v>340030.80699999997</v>
      </c>
      <c r="E122" s="112">
        <v>334897.91100000002</v>
      </c>
      <c r="F122" s="112">
        <v>326953.28999999998</v>
      </c>
      <c r="G122" s="112">
        <v>358043.07500000001</v>
      </c>
      <c r="H122" s="112">
        <v>340491.93599999999</v>
      </c>
      <c r="I122" s="112">
        <v>373921.489</v>
      </c>
      <c r="J122" s="355" t="s">
        <v>55</v>
      </c>
    </row>
    <row r="123" spans="1:10" s="118" customFormat="1" ht="14.25" customHeight="1">
      <c r="A123" s="362" t="s">
        <v>67</v>
      </c>
      <c r="B123" s="384"/>
      <c r="C123" s="329">
        <v>112104</v>
      </c>
      <c r="D123" s="112">
        <v>149582.9</v>
      </c>
      <c r="E123" s="112">
        <v>205489.4</v>
      </c>
      <c r="F123" s="112">
        <v>189604.33199999999</v>
      </c>
      <c r="G123" s="112">
        <v>153738.81700000001</v>
      </c>
      <c r="H123" s="112">
        <v>175462.90700000001</v>
      </c>
      <c r="I123" s="112">
        <v>178658.74799999999</v>
      </c>
      <c r="J123" s="355" t="s">
        <v>26</v>
      </c>
    </row>
    <row r="124" spans="1:10" s="118" customFormat="1" ht="14.25" customHeight="1">
      <c r="A124" s="362" t="s">
        <v>5</v>
      </c>
      <c r="B124" s="384"/>
      <c r="C124" s="329">
        <v>160071</v>
      </c>
      <c r="D124" s="112">
        <v>179115.09700000001</v>
      </c>
      <c r="E124" s="112">
        <v>159969.49784000003</v>
      </c>
      <c r="F124" s="112">
        <v>153617.65351999999</v>
      </c>
      <c r="G124" s="112">
        <v>156801.15571000005</v>
      </c>
      <c r="H124" s="112">
        <v>145398.97616000005</v>
      </c>
      <c r="I124" s="112">
        <v>129750.45472000002</v>
      </c>
      <c r="J124" s="355" t="s">
        <v>6</v>
      </c>
    </row>
    <row r="125" spans="1:10" s="118" customFormat="1" ht="14.25" customHeight="1">
      <c r="A125" s="362" t="s">
        <v>71</v>
      </c>
      <c r="B125" s="384"/>
      <c r="C125" s="329">
        <v>45926</v>
      </c>
      <c r="D125" s="329">
        <v>43454.167999999998</v>
      </c>
      <c r="E125" s="329">
        <v>61353.868280000002</v>
      </c>
      <c r="F125" s="329">
        <v>69556.825580000019</v>
      </c>
      <c r="G125" s="329">
        <v>77747.625020000007</v>
      </c>
      <c r="H125" s="329">
        <v>82372.481899999999</v>
      </c>
      <c r="I125" s="329">
        <v>85177.141259999989</v>
      </c>
      <c r="J125" s="355" t="s">
        <v>88</v>
      </c>
    </row>
    <row r="126" spans="1:10" s="118" customFormat="1" ht="14.25" customHeight="1">
      <c r="A126" s="362" t="s">
        <v>501</v>
      </c>
      <c r="B126" s="384"/>
      <c r="C126" s="329">
        <v>236455</v>
      </c>
      <c r="D126" s="112">
        <v>126000.24</v>
      </c>
      <c r="E126" s="112">
        <v>79531.073999999993</v>
      </c>
      <c r="F126" s="112">
        <v>85481.555999999997</v>
      </c>
      <c r="G126" s="112">
        <v>77525.369000000006</v>
      </c>
      <c r="H126" s="112">
        <v>79133.100999999995</v>
      </c>
      <c r="I126" s="112">
        <v>85071.205000000002</v>
      </c>
      <c r="J126" s="355" t="s">
        <v>502</v>
      </c>
    </row>
    <row r="127" spans="1:10" s="118" customFormat="1" ht="14.25" customHeight="1">
      <c r="A127" s="362" t="s">
        <v>8</v>
      </c>
      <c r="B127" s="384"/>
      <c r="C127" s="329">
        <v>58379</v>
      </c>
      <c r="D127" s="112">
        <v>64229.279999999999</v>
      </c>
      <c r="E127" s="112">
        <v>71290.846000000005</v>
      </c>
      <c r="F127" s="112">
        <v>72320.343999999997</v>
      </c>
      <c r="G127" s="112">
        <v>77780.555999999997</v>
      </c>
      <c r="H127" s="112">
        <v>72586.817999999999</v>
      </c>
      <c r="I127" s="112">
        <v>69349.337</v>
      </c>
      <c r="J127" s="355" t="s">
        <v>9</v>
      </c>
    </row>
    <row r="128" spans="1:10" s="118" customFormat="1" ht="14.25" customHeight="1">
      <c r="A128" s="362" t="s">
        <v>925</v>
      </c>
      <c r="B128" s="384"/>
      <c r="C128" s="329">
        <v>26022.002</v>
      </c>
      <c r="D128" s="112">
        <v>37897.101999999999</v>
      </c>
      <c r="E128" s="112">
        <v>41681.48949</v>
      </c>
      <c r="F128" s="112">
        <v>49767.508819999995</v>
      </c>
      <c r="G128" s="112">
        <v>53720.282460000002</v>
      </c>
      <c r="H128" s="112">
        <v>49618.749210000002</v>
      </c>
      <c r="I128" s="112">
        <v>53315.880570000008</v>
      </c>
      <c r="J128" s="355" t="s">
        <v>925</v>
      </c>
    </row>
    <row r="129" spans="1:10" s="118" customFormat="1" ht="14.25" customHeight="1">
      <c r="A129" s="362" t="s">
        <v>266</v>
      </c>
      <c r="B129" s="384"/>
      <c r="C129" s="329">
        <v>26782</v>
      </c>
      <c r="D129" s="329">
        <v>41397.921000000002</v>
      </c>
      <c r="E129" s="329">
        <v>50033.930999999997</v>
      </c>
      <c r="F129" s="329">
        <v>48950.332999999999</v>
      </c>
      <c r="G129" s="329">
        <v>38313.519999999997</v>
      </c>
      <c r="H129" s="329">
        <v>44537.777000000002</v>
      </c>
      <c r="I129" s="329">
        <v>41261.296000000002</v>
      </c>
      <c r="J129" s="337" t="s">
        <v>890</v>
      </c>
    </row>
    <row r="130" spans="1:10" s="118" customFormat="1" ht="14.25" customHeight="1">
      <c r="A130" s="362" t="s">
        <v>275</v>
      </c>
      <c r="B130" s="384"/>
      <c r="C130" s="329">
        <v>157957</v>
      </c>
      <c r="D130" s="112">
        <v>116671</v>
      </c>
      <c r="E130" s="112">
        <v>56999.415265000011</v>
      </c>
      <c r="F130" s="112">
        <v>42777.475751000013</v>
      </c>
      <c r="G130" s="112">
        <v>37874.283229000008</v>
      </c>
      <c r="H130" s="112">
        <v>33449.211818999996</v>
      </c>
      <c r="I130" s="112">
        <v>27476.530485000007</v>
      </c>
      <c r="J130" s="355" t="s">
        <v>276</v>
      </c>
    </row>
    <row r="131" spans="1:10" s="118" customFormat="1" ht="14.25" customHeight="1">
      <c r="A131" s="362" t="s">
        <v>96</v>
      </c>
      <c r="B131" s="384"/>
      <c r="C131" s="392">
        <v>39647</v>
      </c>
      <c r="D131" s="392">
        <v>32161.642</v>
      </c>
      <c r="E131" s="112">
        <v>25565.766159999996</v>
      </c>
      <c r="F131" s="112">
        <v>26908.896643999993</v>
      </c>
      <c r="G131" s="112">
        <v>25936.56393</v>
      </c>
      <c r="H131" s="112">
        <v>23334.247689999993</v>
      </c>
      <c r="I131" s="112">
        <v>22411.751650000002</v>
      </c>
      <c r="J131" s="355" t="s">
        <v>96</v>
      </c>
    </row>
    <row r="132" spans="1:10" s="118" customFormat="1" ht="14.25" customHeight="1">
      <c r="A132" s="362" t="s">
        <v>271</v>
      </c>
      <c r="C132" s="235">
        <v>6156</v>
      </c>
      <c r="D132" s="235">
        <v>7780.6149999999998</v>
      </c>
      <c r="E132" s="235">
        <v>10054.680001000001</v>
      </c>
      <c r="F132" s="235">
        <v>10633.038715999999</v>
      </c>
      <c r="G132" s="235">
        <v>11605.075305999997</v>
      </c>
      <c r="H132" s="235">
        <v>13082.795197999996</v>
      </c>
      <c r="I132" s="235">
        <v>13978.148088000002</v>
      </c>
      <c r="J132" s="355" t="s">
        <v>272</v>
      </c>
    </row>
    <row r="133" spans="1:10" s="118" customFormat="1" ht="14.25" customHeight="1">
      <c r="A133" s="35" t="s">
        <v>525</v>
      </c>
      <c r="B133" s="66"/>
      <c r="C133" s="112">
        <v>3872</v>
      </c>
      <c r="D133" s="112">
        <v>10579.956</v>
      </c>
      <c r="E133" s="112">
        <v>15787.451999999999</v>
      </c>
      <c r="F133" s="112">
        <v>15104.335999999999</v>
      </c>
      <c r="G133" s="112">
        <v>15682.782999999999</v>
      </c>
      <c r="H133" s="112">
        <v>14659.027</v>
      </c>
      <c r="I133" s="112">
        <v>12760.252</v>
      </c>
      <c r="J133" s="36" t="s">
        <v>526</v>
      </c>
    </row>
    <row r="134" spans="1:10" s="118" customFormat="1" ht="14.25" customHeight="1">
      <c r="A134" s="35" t="s">
        <v>104</v>
      </c>
      <c r="B134" s="66"/>
      <c r="C134" s="112">
        <v>1874.81</v>
      </c>
      <c r="D134" s="112">
        <v>4377.0810000000001</v>
      </c>
      <c r="E134" s="112">
        <v>7394.249057</v>
      </c>
      <c r="F134" s="112">
        <v>8049.7849999999999</v>
      </c>
      <c r="G134" s="112">
        <v>7433.0141020000001</v>
      </c>
      <c r="H134" s="112">
        <v>9092.9573009999986</v>
      </c>
      <c r="I134" s="112">
        <v>9392.7379999999994</v>
      </c>
      <c r="J134" s="36" t="s">
        <v>104</v>
      </c>
    </row>
    <row r="135" spans="1:10" s="118" customFormat="1" ht="14.25" customHeight="1">
      <c r="A135" s="35" t="s">
        <v>7</v>
      </c>
      <c r="B135" s="66"/>
      <c r="C135" s="112">
        <v>9371</v>
      </c>
      <c r="D135" s="112">
        <v>12435.901</v>
      </c>
      <c r="E135" s="112">
        <v>10676.951999999999</v>
      </c>
      <c r="F135" s="112">
        <v>10596.101000000001</v>
      </c>
      <c r="G135" s="112">
        <v>7047.8940000000002</v>
      </c>
      <c r="H135" s="112">
        <v>8438.3639999999996</v>
      </c>
      <c r="I135" s="112">
        <v>9181.768</v>
      </c>
      <c r="J135" s="36" t="s">
        <v>7</v>
      </c>
    </row>
    <row r="136" spans="1:10" s="118" customFormat="1" ht="14.25" customHeight="1">
      <c r="A136" s="35" t="s">
        <v>106</v>
      </c>
      <c r="B136" s="66"/>
      <c r="C136" s="112">
        <v>79323</v>
      </c>
      <c r="D136" s="112">
        <v>10814.671</v>
      </c>
      <c r="E136" s="112">
        <v>7209.9115599999986</v>
      </c>
      <c r="F136" s="112">
        <v>6378.8979010000003</v>
      </c>
      <c r="G136" s="112">
        <v>6923.5050150000015</v>
      </c>
      <c r="H136" s="112">
        <v>8988.6068289999948</v>
      </c>
      <c r="I136" s="112">
        <v>8858.5720459999975</v>
      </c>
      <c r="J136" s="36" t="s">
        <v>280</v>
      </c>
    </row>
    <row r="137" spans="1:10" s="118" customFormat="1" ht="14.25" customHeight="1">
      <c r="A137" s="35" t="s">
        <v>56</v>
      </c>
      <c r="B137" s="66"/>
      <c r="C137" s="112">
        <v>10811</v>
      </c>
      <c r="D137" s="112">
        <v>5497.3649999999998</v>
      </c>
      <c r="E137" s="112">
        <v>9161.42</v>
      </c>
      <c r="F137" s="112">
        <v>7873.723</v>
      </c>
      <c r="G137" s="112">
        <v>7502.3230000000003</v>
      </c>
      <c r="H137" s="112">
        <v>7654.6140331000006</v>
      </c>
      <c r="I137" s="112">
        <v>7098.8524154000006</v>
      </c>
      <c r="J137" s="36" t="s">
        <v>57</v>
      </c>
    </row>
    <row r="138" spans="1:10" s="118" customFormat="1" ht="14.25" customHeight="1">
      <c r="A138" s="66"/>
      <c r="B138" s="66"/>
      <c r="C138" s="112"/>
      <c r="D138" s="112"/>
      <c r="E138" s="112"/>
      <c r="F138" s="112"/>
      <c r="G138" s="112"/>
      <c r="H138" s="112"/>
      <c r="I138" s="112"/>
      <c r="J138" s="67"/>
    </row>
    <row r="139" spans="1:10" s="118" customFormat="1" ht="14.25" customHeight="1">
      <c r="A139" s="66"/>
      <c r="B139" s="66"/>
      <c r="C139" s="112"/>
      <c r="D139" s="112"/>
      <c r="E139" s="112"/>
      <c r="F139" s="112"/>
      <c r="G139" s="112"/>
      <c r="H139" s="112"/>
      <c r="I139" s="112"/>
      <c r="J139" s="67"/>
    </row>
    <row r="140" spans="1:10" s="118" customFormat="1" ht="14.25" customHeight="1">
      <c r="A140" s="66"/>
      <c r="B140" s="66"/>
      <c r="C140" s="112"/>
      <c r="D140" s="112"/>
      <c r="E140" s="112"/>
      <c r="F140" s="112"/>
      <c r="G140" s="112"/>
      <c r="H140" s="112"/>
      <c r="I140" s="112"/>
      <c r="J140" s="67"/>
    </row>
    <row r="141" spans="1:10" s="118" customFormat="1" ht="14.25" customHeight="1">
      <c r="A141" s="66"/>
      <c r="B141" s="66"/>
      <c r="C141" s="112"/>
      <c r="D141" s="112"/>
      <c r="E141" s="112"/>
      <c r="F141" s="112"/>
      <c r="G141" s="112"/>
      <c r="H141" s="112"/>
      <c r="I141" s="112"/>
      <c r="J141" s="67"/>
    </row>
    <row r="142" spans="1:10" s="118" customFormat="1" ht="14.25" customHeight="1">
      <c r="A142" s="66"/>
      <c r="B142" s="66"/>
      <c r="C142" s="112"/>
      <c r="D142" s="112"/>
      <c r="E142" s="112"/>
      <c r="F142" s="112"/>
      <c r="G142" s="112"/>
      <c r="H142" s="112"/>
      <c r="I142" s="112"/>
      <c r="J142" s="67"/>
    </row>
    <row r="143" spans="1:10" s="118" customFormat="1" ht="14.25" customHeight="1">
      <c r="A143" s="66"/>
      <c r="B143" s="66"/>
      <c r="C143" s="112"/>
      <c r="D143" s="112"/>
      <c r="E143" s="112"/>
      <c r="F143" s="112"/>
      <c r="G143" s="112"/>
      <c r="H143" s="112"/>
      <c r="I143" s="112"/>
      <c r="J143" s="67"/>
    </row>
    <row r="144" spans="1:10" s="118" customFormat="1" ht="14.25" customHeight="1">
      <c r="A144" s="66"/>
      <c r="B144" s="66"/>
      <c r="C144" s="112"/>
      <c r="D144" s="112"/>
      <c r="E144" s="112"/>
      <c r="F144" s="112"/>
      <c r="G144" s="112"/>
      <c r="H144" s="112"/>
      <c r="I144" s="112"/>
      <c r="J144" s="67"/>
    </row>
    <row r="145" spans="1:10" s="118" customFormat="1" ht="14.25" customHeight="1">
      <c r="A145" s="66"/>
      <c r="B145" s="66"/>
      <c r="C145" s="112"/>
      <c r="D145" s="112"/>
      <c r="E145" s="112"/>
      <c r="F145" s="112"/>
      <c r="G145" s="112"/>
      <c r="H145" s="112"/>
      <c r="I145" s="112"/>
      <c r="J145" s="67"/>
    </row>
    <row r="146" spans="1:10" s="118" customFormat="1" ht="14.25" customHeight="1">
      <c r="A146" s="66"/>
      <c r="B146" s="66"/>
      <c r="C146" s="112"/>
      <c r="D146" s="112"/>
      <c r="E146" s="112"/>
      <c r="F146" s="112"/>
      <c r="G146" s="112"/>
      <c r="H146" s="112"/>
      <c r="I146" s="112"/>
      <c r="J146" s="67"/>
    </row>
    <row r="147" spans="1:10" s="118" customFormat="1" ht="14.25" customHeight="1">
      <c r="A147" s="66"/>
      <c r="B147" s="66"/>
      <c r="C147" s="112"/>
      <c r="D147" s="112"/>
      <c r="E147" s="112"/>
      <c r="F147" s="112"/>
      <c r="G147" s="112"/>
      <c r="H147" s="112"/>
      <c r="I147" s="112"/>
      <c r="J147" s="67"/>
    </row>
    <row r="148" spans="1:10" s="118" customFormat="1" ht="14.25" customHeight="1">
      <c r="A148" s="66"/>
      <c r="B148" s="66"/>
      <c r="C148" s="112"/>
      <c r="D148" s="112"/>
      <c r="E148" s="112"/>
      <c r="F148" s="112"/>
      <c r="G148" s="112"/>
      <c r="H148" s="112"/>
      <c r="I148" s="112"/>
      <c r="J148" s="67"/>
    </row>
    <row r="149" spans="1:10" s="118" customFormat="1" ht="14.25" customHeight="1">
      <c r="A149" s="66"/>
      <c r="B149" s="66"/>
      <c r="C149" s="112"/>
      <c r="D149" s="112"/>
      <c r="E149" s="112"/>
      <c r="F149" s="112"/>
      <c r="G149" s="112"/>
      <c r="H149" s="112"/>
      <c r="I149" s="112"/>
      <c r="J149" s="67"/>
    </row>
    <row r="150" spans="1:10" s="118" customFormat="1" ht="14.25" customHeight="1">
      <c r="A150" s="66"/>
      <c r="B150" s="66"/>
      <c r="C150" s="112"/>
      <c r="D150" s="112"/>
      <c r="E150" s="112"/>
      <c r="F150" s="112"/>
      <c r="G150" s="112"/>
      <c r="H150" s="112"/>
      <c r="I150" s="112"/>
      <c r="J150" s="67"/>
    </row>
    <row r="151" spans="1:10" s="118" customFormat="1" ht="14.25" customHeight="1">
      <c r="A151" s="66"/>
      <c r="B151" s="66"/>
      <c r="C151" s="112"/>
      <c r="D151" s="112"/>
      <c r="E151" s="112"/>
      <c r="F151" s="112"/>
      <c r="G151" s="112"/>
      <c r="H151" s="112"/>
      <c r="I151" s="112"/>
      <c r="J151" s="67"/>
    </row>
    <row r="152" spans="1:10" s="118" customFormat="1" ht="14.25" customHeight="1">
      <c r="A152" s="66"/>
      <c r="B152" s="66"/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A153" s="66"/>
      <c r="B153" s="66"/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12"/>
      <c r="D156" s="112"/>
      <c r="E156" s="112"/>
      <c r="F156" s="112"/>
      <c r="G156" s="112"/>
      <c r="H156" s="112"/>
      <c r="I156" s="112"/>
      <c r="J156" s="67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52"/>
      <c r="B159" s="57" t="s">
        <v>752</v>
      </c>
      <c r="J159" s="22"/>
    </row>
    <row r="160" spans="1:10" ht="12" customHeight="1">
      <c r="A160" s="553"/>
      <c r="B160" s="244" t="s">
        <v>73</v>
      </c>
      <c r="J160" s="22"/>
    </row>
    <row r="161" spans="1:2" ht="12" customHeight="1">
      <c r="A161" s="553"/>
      <c r="B161" s="244" t="s">
        <v>1029</v>
      </c>
    </row>
    <row r="162" spans="1:2" ht="12" customHeight="1">
      <c r="A162" s="553"/>
    </row>
  </sheetData>
  <mergeCells count="7">
    <mergeCell ref="A57:A58"/>
    <mergeCell ref="A51:A54"/>
    <mergeCell ref="A3:A4"/>
    <mergeCell ref="A159:A162"/>
    <mergeCell ref="A111:A112"/>
    <mergeCell ref="A104:B104"/>
    <mergeCell ref="A105:A108"/>
  </mergeCells>
  <hyperlinks>
    <hyperlink ref="J3" location="'Inhoudsopgave Zuivel in cijfers'!A1" display="Terug naar inhoudsopgave" xr:uid="{191EC89F-F739-4811-8517-11D1F4F686BC}"/>
    <hyperlink ref="J4" location="'Inhoudsopgave Zuivel in cijfers'!A1" display="Back to table of contents" xr:uid="{68160BA7-28EF-45CD-A4EA-E53F7A69C95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53</v>
      </c>
      <c r="B3" s="107" t="s">
        <v>564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565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777</v>
      </c>
      <c r="B8" s="118"/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769</v>
      </c>
      <c r="B12" s="237"/>
      <c r="C12" s="115">
        <v>907094.74500177626</v>
      </c>
      <c r="D12" s="115">
        <v>1050468.024</v>
      </c>
      <c r="E12" s="115">
        <v>1187342.3000000003</v>
      </c>
      <c r="F12" s="115">
        <v>1242355.308</v>
      </c>
      <c r="G12" s="115">
        <v>1261460.1760000004</v>
      </c>
      <c r="H12" s="115">
        <v>1187029.1739999994</v>
      </c>
      <c r="I12" s="115">
        <v>1282043.8980000005</v>
      </c>
      <c r="J12" s="246" t="s">
        <v>769</v>
      </c>
    </row>
    <row r="13" spans="1:10" s="118" customFormat="1" ht="14.25" customHeight="1">
      <c r="A13" s="394"/>
      <c r="B13" s="343"/>
      <c r="C13" s="67"/>
      <c r="D13" s="67"/>
      <c r="E13" s="67"/>
      <c r="F13" s="67"/>
      <c r="G13" s="67"/>
      <c r="H13" s="67"/>
      <c r="I13" s="67"/>
      <c r="J13" s="75"/>
    </row>
    <row r="14" spans="1:10" s="118" customFormat="1" ht="14.25" customHeight="1">
      <c r="A14" s="258" t="s">
        <v>60</v>
      </c>
      <c r="B14" s="237"/>
      <c r="C14" s="115">
        <v>198737.54500000001</v>
      </c>
      <c r="D14" s="115">
        <v>262352.32400000002</v>
      </c>
      <c r="E14" s="115">
        <v>311632.2</v>
      </c>
      <c r="F14" s="115">
        <v>319652.02899999998</v>
      </c>
      <c r="G14" s="115">
        <v>341258.57300000003</v>
      </c>
      <c r="H14" s="115">
        <v>325772.85200000001</v>
      </c>
      <c r="I14" s="115">
        <v>356621.26299999998</v>
      </c>
      <c r="J14" s="246" t="s">
        <v>70</v>
      </c>
    </row>
    <row r="15" spans="1:10" s="118" customFormat="1" ht="14.25" customHeight="1">
      <c r="A15" s="35" t="s">
        <v>37</v>
      </c>
      <c r="B15" s="66"/>
      <c r="C15" s="112">
        <v>134402</v>
      </c>
      <c r="D15" s="112">
        <v>199117.3</v>
      </c>
      <c r="E15" s="112">
        <v>271201</v>
      </c>
      <c r="F15" s="112">
        <v>301379.53999999998</v>
      </c>
      <c r="G15" s="112">
        <v>284928.69900000002</v>
      </c>
      <c r="H15" s="112">
        <v>239718.82500000001</v>
      </c>
      <c r="I15" s="112">
        <v>250169.38</v>
      </c>
      <c r="J15" s="36" t="s">
        <v>38</v>
      </c>
    </row>
    <row r="16" spans="1:10" s="118" customFormat="1" ht="14.25" customHeight="1">
      <c r="A16" s="35" t="s">
        <v>61</v>
      </c>
      <c r="B16" s="66"/>
      <c r="C16" s="112">
        <v>131231</v>
      </c>
      <c r="D16" s="112">
        <v>132846.6</v>
      </c>
      <c r="E16" s="112">
        <v>137298.70000000001</v>
      </c>
      <c r="F16" s="112">
        <v>155788.96299999999</v>
      </c>
      <c r="G16" s="112">
        <v>161573.39300000001</v>
      </c>
      <c r="H16" s="112">
        <v>139484.83100000001</v>
      </c>
      <c r="I16" s="112">
        <v>159329.81200000001</v>
      </c>
      <c r="J16" s="36" t="s">
        <v>17</v>
      </c>
    </row>
    <row r="17" spans="1:10" s="118" customFormat="1" ht="14.25" customHeight="1">
      <c r="A17" s="35" t="s">
        <v>14</v>
      </c>
      <c r="B17" s="66"/>
      <c r="C17" s="112">
        <v>125060</v>
      </c>
      <c r="D17" s="112">
        <v>155209.1</v>
      </c>
      <c r="E17" s="112">
        <v>159050.70000000001</v>
      </c>
      <c r="F17" s="112">
        <v>156465.076</v>
      </c>
      <c r="G17" s="112">
        <v>156461.21</v>
      </c>
      <c r="H17" s="112">
        <v>145955.19</v>
      </c>
      <c r="I17" s="112">
        <v>153231.34599999999</v>
      </c>
      <c r="J17" s="36" t="s">
        <v>93</v>
      </c>
    </row>
    <row r="18" spans="1:10" s="118" customFormat="1" ht="14.25" customHeight="1">
      <c r="A18" s="35" t="s">
        <v>15</v>
      </c>
      <c r="B18" s="66"/>
      <c r="C18" s="112">
        <v>80163</v>
      </c>
      <c r="D18" s="112">
        <v>104514.3</v>
      </c>
      <c r="E18" s="112">
        <v>92279.4</v>
      </c>
      <c r="F18" s="112">
        <v>91676.745999999999</v>
      </c>
      <c r="G18" s="112">
        <v>100055.535</v>
      </c>
      <c r="H18" s="112">
        <v>100468.798</v>
      </c>
      <c r="I18" s="112">
        <v>106116.24099999999</v>
      </c>
      <c r="J18" s="36" t="s">
        <v>16</v>
      </c>
    </row>
    <row r="19" spans="1:10" s="118" customFormat="1" ht="14.25" customHeight="1">
      <c r="A19" s="35" t="s">
        <v>31</v>
      </c>
      <c r="B19" s="66"/>
      <c r="C19" s="112">
        <v>26938</v>
      </c>
      <c r="D19" s="112">
        <v>41339.599999999999</v>
      </c>
      <c r="E19" s="112">
        <v>57652.4</v>
      </c>
      <c r="F19" s="112">
        <v>58855.142</v>
      </c>
      <c r="G19" s="112">
        <v>49383.949000000001</v>
      </c>
      <c r="H19" s="112">
        <v>74176.494000000006</v>
      </c>
      <c r="I19" s="112">
        <v>74439.701000000001</v>
      </c>
      <c r="J19" s="36" t="s">
        <v>32</v>
      </c>
    </row>
    <row r="20" spans="1:10" s="118" customFormat="1" ht="14.25" customHeight="1">
      <c r="A20" s="35" t="s">
        <v>27</v>
      </c>
      <c r="B20" s="66"/>
      <c r="C20" s="112">
        <v>56240</v>
      </c>
      <c r="D20" s="112">
        <v>38326.1</v>
      </c>
      <c r="E20" s="112">
        <v>53200.5</v>
      </c>
      <c r="F20" s="112">
        <v>51049.103000000003</v>
      </c>
      <c r="G20" s="112">
        <v>53618.11</v>
      </c>
      <c r="H20" s="112">
        <v>63089.012999999999</v>
      </c>
      <c r="I20" s="112">
        <v>73067.464999999997</v>
      </c>
      <c r="J20" s="36" t="s">
        <v>28</v>
      </c>
    </row>
    <row r="21" spans="1:10" s="118" customFormat="1" ht="14.25" customHeight="1">
      <c r="A21" s="35" t="s">
        <v>33</v>
      </c>
      <c r="B21" s="66"/>
      <c r="C21" s="112">
        <v>31033</v>
      </c>
      <c r="D21" s="112">
        <v>38852.699999999997</v>
      </c>
      <c r="E21" s="112">
        <v>34294.6</v>
      </c>
      <c r="F21" s="112">
        <v>35334.775000000001</v>
      </c>
      <c r="G21" s="112">
        <v>33845.355000000003</v>
      </c>
      <c r="H21" s="112">
        <v>29930.108</v>
      </c>
      <c r="I21" s="112">
        <v>31859.832999999999</v>
      </c>
      <c r="J21" s="36" t="s">
        <v>33</v>
      </c>
    </row>
    <row r="22" spans="1:10" s="118" customFormat="1" ht="14.25" customHeight="1">
      <c r="A22" s="35" t="s">
        <v>22</v>
      </c>
      <c r="B22" s="66"/>
      <c r="C22" s="112">
        <v>27285</v>
      </c>
      <c r="D22" s="112">
        <v>9430.7999999999993</v>
      </c>
      <c r="E22" s="112">
        <v>12767.2</v>
      </c>
      <c r="F22" s="112">
        <v>14664.072</v>
      </c>
      <c r="G22" s="112">
        <v>17899.446</v>
      </c>
      <c r="H22" s="112">
        <v>13480.888999999999</v>
      </c>
      <c r="I22" s="112">
        <v>18190.12</v>
      </c>
      <c r="J22" s="36" t="s">
        <v>23</v>
      </c>
    </row>
    <row r="23" spans="1:10" s="118" customFormat="1" ht="14.25" customHeight="1">
      <c r="A23" s="35" t="s">
        <v>18</v>
      </c>
      <c r="B23" s="66"/>
      <c r="C23" s="112">
        <v>38291</v>
      </c>
      <c r="D23" s="112">
        <v>19893.400000000001</v>
      </c>
      <c r="E23" s="112">
        <v>20184.599999999999</v>
      </c>
      <c r="F23" s="112">
        <v>19450.463</v>
      </c>
      <c r="G23" s="112">
        <v>21614.812999999998</v>
      </c>
      <c r="H23" s="112">
        <v>21533.544000000002</v>
      </c>
      <c r="I23" s="112">
        <v>14354.018</v>
      </c>
      <c r="J23" s="36" t="s">
        <v>19</v>
      </c>
    </row>
    <row r="24" spans="1:10" s="118" customFormat="1" ht="14.25" customHeight="1">
      <c r="A24" s="35" t="s">
        <v>36</v>
      </c>
      <c r="B24" s="66"/>
      <c r="C24" s="112">
        <v>21494</v>
      </c>
      <c r="D24" s="112">
        <v>18775.599999999999</v>
      </c>
      <c r="E24" s="112">
        <v>13267.2</v>
      </c>
      <c r="F24" s="112">
        <v>13107.781000000001</v>
      </c>
      <c r="G24" s="112">
        <v>15395.819</v>
      </c>
      <c r="H24" s="112">
        <v>7777.3360000000002</v>
      </c>
      <c r="I24" s="112">
        <v>11389.987999999999</v>
      </c>
      <c r="J24" s="36" t="s">
        <v>36</v>
      </c>
    </row>
    <row r="25" spans="1:10" s="118" customFormat="1" ht="14.25" customHeight="1">
      <c r="A25" s="35" t="s">
        <v>24</v>
      </c>
      <c r="B25" s="66"/>
      <c r="C25" s="112">
        <v>5033</v>
      </c>
      <c r="D25" s="112">
        <v>1307.0999999999999</v>
      </c>
      <c r="E25" s="112">
        <v>2479</v>
      </c>
      <c r="F25" s="112">
        <v>2789.7510000000002</v>
      </c>
      <c r="G25" s="112">
        <v>3094.7640000000001</v>
      </c>
      <c r="H25" s="112">
        <v>2472.7890000000002</v>
      </c>
      <c r="I25" s="112">
        <v>7408.049</v>
      </c>
      <c r="J25" s="36" t="s">
        <v>25</v>
      </c>
    </row>
    <row r="26" spans="1:10" s="118" customFormat="1" ht="14.25" customHeight="1">
      <c r="A26" s="35" t="s">
        <v>63</v>
      </c>
      <c r="B26" s="66"/>
      <c r="C26" s="112">
        <v>2959</v>
      </c>
      <c r="D26" s="112">
        <v>6534.6</v>
      </c>
      <c r="E26" s="112">
        <v>4337.3</v>
      </c>
      <c r="F26" s="112">
        <v>6451.8440000000001</v>
      </c>
      <c r="G26" s="112">
        <v>6076.83</v>
      </c>
      <c r="H26" s="112">
        <v>3976.15</v>
      </c>
      <c r="I26" s="112">
        <v>6694.2120000000004</v>
      </c>
      <c r="J26" s="36" t="s">
        <v>53</v>
      </c>
    </row>
    <row r="27" spans="1:10" s="118" customFormat="1" ht="14.25" customHeight="1">
      <c r="A27" s="35" t="s">
        <v>29</v>
      </c>
      <c r="B27" s="66"/>
      <c r="C27" s="112">
        <v>2480</v>
      </c>
      <c r="D27" s="112">
        <v>4135.3999999999996</v>
      </c>
      <c r="E27" s="112">
        <v>4460.6000000000004</v>
      </c>
      <c r="F27" s="112">
        <v>4078.364</v>
      </c>
      <c r="G27" s="112">
        <v>4823.4440000000004</v>
      </c>
      <c r="H27" s="112">
        <v>4565.4170000000004</v>
      </c>
      <c r="I27" s="112">
        <v>4404.6540000000005</v>
      </c>
      <c r="J27" s="36" t="s">
        <v>30</v>
      </c>
    </row>
    <row r="28" spans="1:10" s="118" customFormat="1" ht="14.25" customHeight="1">
      <c r="A28" s="35" t="s">
        <v>66</v>
      </c>
      <c r="B28" s="66"/>
      <c r="C28" s="112">
        <v>8121</v>
      </c>
      <c r="D28" s="112">
        <v>3777.6</v>
      </c>
      <c r="E28" s="112">
        <v>3272.4</v>
      </c>
      <c r="F28" s="112">
        <v>2346.4670000000001</v>
      </c>
      <c r="G28" s="112">
        <v>2608.5219999999999</v>
      </c>
      <c r="H28" s="112">
        <v>3621.7779999999998</v>
      </c>
      <c r="I28" s="112">
        <v>4253.5050000000001</v>
      </c>
      <c r="J28" s="36" t="s">
        <v>109</v>
      </c>
    </row>
    <row r="29" spans="1:10" s="118" customFormat="1" ht="14.25" customHeight="1">
      <c r="A29" s="35" t="s">
        <v>44</v>
      </c>
      <c r="B29" s="66"/>
      <c r="C29" s="112">
        <v>2840</v>
      </c>
      <c r="D29" s="112">
        <v>1575.6</v>
      </c>
      <c r="E29" s="112">
        <v>966.6</v>
      </c>
      <c r="F29" s="112">
        <v>759.62199999999996</v>
      </c>
      <c r="G29" s="112">
        <v>1185.5360000000001</v>
      </c>
      <c r="H29" s="112">
        <v>1804.1030000000001</v>
      </c>
      <c r="I29" s="112">
        <v>1839.877</v>
      </c>
      <c r="J29" s="36" t="s">
        <v>45</v>
      </c>
    </row>
    <row r="30" spans="1:10" s="118" customFormat="1" ht="14.25" customHeight="1">
      <c r="A30" s="35" t="s">
        <v>51</v>
      </c>
      <c r="B30" s="66"/>
      <c r="C30" s="112">
        <v>2108</v>
      </c>
      <c r="D30" s="112">
        <v>5075.8</v>
      </c>
      <c r="E30" s="112">
        <v>3506.3</v>
      </c>
      <c r="F30" s="112">
        <v>1229.374</v>
      </c>
      <c r="G30" s="112">
        <v>1278.779</v>
      </c>
      <c r="H30" s="112">
        <v>1283.586</v>
      </c>
      <c r="I30" s="112">
        <v>1663.1690000000001</v>
      </c>
      <c r="J30" s="36" t="s">
        <v>52</v>
      </c>
    </row>
    <row r="31" spans="1:10" s="118" customFormat="1" ht="14.25" customHeight="1">
      <c r="A31" s="35" t="s">
        <v>49</v>
      </c>
      <c r="B31" s="66"/>
      <c r="C31" s="112">
        <v>4327</v>
      </c>
      <c r="D31" s="112">
        <v>1587.8</v>
      </c>
      <c r="E31" s="112">
        <v>860.6</v>
      </c>
      <c r="F31" s="112">
        <v>1364.6110000000001</v>
      </c>
      <c r="G31" s="112">
        <v>869.36800000000005</v>
      </c>
      <c r="H31" s="112">
        <v>1138.2270000000001</v>
      </c>
      <c r="I31" s="112">
        <v>1368.0820000000001</v>
      </c>
      <c r="J31" s="36" t="s">
        <v>50</v>
      </c>
    </row>
    <row r="32" spans="1:10" s="118" customFormat="1" ht="14.25" customHeight="1">
      <c r="A32" s="35" t="s">
        <v>20</v>
      </c>
      <c r="B32" s="66"/>
      <c r="C32" s="112">
        <v>156</v>
      </c>
      <c r="D32" s="112">
        <v>359.8</v>
      </c>
      <c r="E32" s="112">
        <v>1356.9</v>
      </c>
      <c r="F32" s="112">
        <v>1502.021</v>
      </c>
      <c r="G32" s="112">
        <v>1539.1869999999999</v>
      </c>
      <c r="H32" s="112">
        <v>2195.4859999999999</v>
      </c>
      <c r="I32" s="112">
        <v>1205.896</v>
      </c>
      <c r="J32" s="36" t="s">
        <v>21</v>
      </c>
    </row>
    <row r="33" spans="1:10" s="118" customFormat="1" ht="14.25" customHeight="1">
      <c r="A33" s="35" t="s">
        <v>47</v>
      </c>
      <c r="B33" s="66"/>
      <c r="C33" s="112">
        <v>1194</v>
      </c>
      <c r="D33" s="112">
        <v>546.9</v>
      </c>
      <c r="E33" s="112">
        <v>646.79999999999995</v>
      </c>
      <c r="F33" s="112">
        <v>471.08699999999999</v>
      </c>
      <c r="G33" s="112">
        <v>608.80999999999995</v>
      </c>
      <c r="H33" s="112">
        <v>994.87199999999996</v>
      </c>
      <c r="I33" s="112">
        <v>1008.895</v>
      </c>
      <c r="J33" s="36" t="s">
        <v>48</v>
      </c>
    </row>
    <row r="34" spans="1:10" s="118" customFormat="1" ht="14.25" customHeight="1">
      <c r="A34" s="35" t="s">
        <v>40</v>
      </c>
      <c r="B34" s="66"/>
      <c r="C34" s="112">
        <v>2978</v>
      </c>
      <c r="D34" s="112">
        <v>2775.9</v>
      </c>
      <c r="E34" s="112">
        <v>611</v>
      </c>
      <c r="F34" s="112">
        <v>902.30700000000002</v>
      </c>
      <c r="G34" s="112">
        <v>466.17899999999997</v>
      </c>
      <c r="H34" s="112">
        <v>702.28499999999997</v>
      </c>
      <c r="I34" s="112">
        <v>973.82799999999997</v>
      </c>
      <c r="J34" s="36" t="s">
        <v>41</v>
      </c>
    </row>
    <row r="35" spans="1:10" s="118" customFormat="1" ht="14.25" customHeight="1">
      <c r="A35" s="35" t="s">
        <v>509</v>
      </c>
      <c r="B35" s="66"/>
      <c r="C35" s="112">
        <v>1251.2000017762184</v>
      </c>
      <c r="D35" s="112">
        <v>538.5</v>
      </c>
      <c r="E35" s="112">
        <v>850</v>
      </c>
      <c r="F35" s="112">
        <v>847.26599999999996</v>
      </c>
      <c r="G35" s="112">
        <v>803.95299999999997</v>
      </c>
      <c r="H35" s="112">
        <v>837.16499999999996</v>
      </c>
      <c r="I35" s="112">
        <v>900.02300000000002</v>
      </c>
      <c r="J35" s="36" t="s">
        <v>510</v>
      </c>
    </row>
    <row r="36" spans="1:10" s="118" customFormat="1" ht="14.25" customHeight="1">
      <c r="A36" s="35" t="s">
        <v>34</v>
      </c>
      <c r="B36" s="66"/>
      <c r="C36" s="112">
        <v>1485</v>
      </c>
      <c r="D36" s="112">
        <v>760.5</v>
      </c>
      <c r="E36" s="112">
        <v>857.3</v>
      </c>
      <c r="F36" s="112">
        <v>1651.921</v>
      </c>
      <c r="G36" s="112">
        <v>888.52499999999998</v>
      </c>
      <c r="H36" s="112">
        <v>799.87</v>
      </c>
      <c r="I36" s="112">
        <v>855.22400000000005</v>
      </c>
      <c r="J36" s="36" t="s">
        <v>35</v>
      </c>
    </row>
    <row r="37" spans="1:10" s="118" customFormat="1" ht="14.25" customHeight="1">
      <c r="A37" s="35" t="s">
        <v>64</v>
      </c>
      <c r="B37" s="66"/>
      <c r="C37" s="112">
        <v>400</v>
      </c>
      <c r="D37" s="112">
        <v>738.4</v>
      </c>
      <c r="E37" s="112">
        <v>185.5</v>
      </c>
      <c r="F37" s="112">
        <v>366.58</v>
      </c>
      <c r="G37" s="112">
        <v>913.12</v>
      </c>
      <c r="H37" s="112">
        <v>989.11300000000006</v>
      </c>
      <c r="I37" s="112">
        <v>437.11700000000002</v>
      </c>
      <c r="J37" s="36" t="s">
        <v>43</v>
      </c>
    </row>
    <row r="38" spans="1:10" s="118" customFormat="1" ht="14.25" customHeight="1">
      <c r="A38" s="35" t="s">
        <v>65</v>
      </c>
      <c r="B38" s="66"/>
      <c r="C38" s="112">
        <v>858</v>
      </c>
      <c r="D38" s="112">
        <v>96.2</v>
      </c>
      <c r="E38" s="112">
        <v>118.3</v>
      </c>
      <c r="F38" s="112">
        <v>156.00299999999999</v>
      </c>
      <c r="G38" s="112">
        <v>256.87700000000001</v>
      </c>
      <c r="H38" s="112">
        <v>260.23599999999999</v>
      </c>
      <c r="I38" s="112">
        <v>251.65100000000001</v>
      </c>
      <c r="J38" s="36" t="s">
        <v>39</v>
      </c>
    </row>
    <row r="39" spans="1:10" s="118" customFormat="1" ht="14.25" customHeight="1">
      <c r="A39" s="35" t="s">
        <v>42</v>
      </c>
      <c r="B39" s="66"/>
      <c r="C39" s="112">
        <v>30</v>
      </c>
      <c r="D39" s="112">
        <v>0.1</v>
      </c>
      <c r="E39" s="112">
        <v>5</v>
      </c>
      <c r="F39" s="112" t="s">
        <v>250</v>
      </c>
      <c r="G39" s="112" t="s">
        <v>250</v>
      </c>
      <c r="H39" s="112" t="s">
        <v>250</v>
      </c>
      <c r="I39" s="112">
        <v>10.050000000000001</v>
      </c>
      <c r="J39" s="36" t="s">
        <v>42</v>
      </c>
    </row>
    <row r="40" spans="1:10" s="118" customFormat="1" ht="14.25" customHeight="1">
      <c r="A40" s="35" t="s">
        <v>46</v>
      </c>
      <c r="B40" s="66"/>
      <c r="C40" s="112" t="s">
        <v>250</v>
      </c>
      <c r="D40" s="112" t="s">
        <v>250</v>
      </c>
      <c r="E40" s="112">
        <v>0.2</v>
      </c>
      <c r="F40" s="112">
        <v>14.4</v>
      </c>
      <c r="G40" s="112">
        <v>11.38</v>
      </c>
      <c r="H40" s="112">
        <v>0.217</v>
      </c>
      <c r="I40" s="112">
        <v>0.499</v>
      </c>
      <c r="J40" s="36" t="s">
        <v>46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C42" s="67"/>
      <c r="D42" s="67"/>
      <c r="E42" s="67"/>
      <c r="F42" s="67"/>
      <c r="G42" s="67"/>
      <c r="H42" s="67"/>
      <c r="I42" s="67"/>
    </row>
    <row r="43" spans="1:10" s="118" customFormat="1" ht="14.25" customHeight="1">
      <c r="A43" s="343"/>
      <c r="B43" s="343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752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1029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988</v>
      </c>
    </row>
    <row r="57" spans="1:10" ht="18" customHeight="1">
      <c r="A57" s="559">
        <v>53</v>
      </c>
      <c r="B57" s="107" t="s">
        <v>564</v>
      </c>
      <c r="C57" s="162"/>
      <c r="D57" s="162"/>
      <c r="E57" s="162"/>
      <c r="F57" s="162"/>
      <c r="G57" s="162"/>
      <c r="H57" s="162"/>
      <c r="I57" s="162"/>
      <c r="J57" s="310" t="s">
        <v>498</v>
      </c>
    </row>
    <row r="58" spans="1:10" ht="18" customHeight="1">
      <c r="A58" s="560"/>
      <c r="B58" s="241" t="s">
        <v>565</v>
      </c>
      <c r="C58" s="164"/>
      <c r="D58" s="164"/>
      <c r="E58" s="164"/>
      <c r="F58" s="164"/>
      <c r="G58" s="164"/>
      <c r="H58" s="164"/>
      <c r="I58" s="164"/>
      <c r="J58" s="311" t="s">
        <v>499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775</v>
      </c>
      <c r="B62" s="315"/>
      <c r="C62" s="315"/>
      <c r="D62" s="315"/>
      <c r="E62" s="315"/>
      <c r="F62" s="315"/>
      <c r="G62" s="315"/>
      <c r="H62" s="315"/>
      <c r="I62" s="315"/>
      <c r="J62" s="110" t="s">
        <v>776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25" customHeight="1">
      <c r="C65" s="112"/>
      <c r="D65" s="112"/>
      <c r="E65" s="67"/>
      <c r="F65" s="67"/>
      <c r="G65" s="67"/>
      <c r="H65" s="67"/>
      <c r="I65" s="67"/>
    </row>
    <row r="66" spans="1:10" s="118" customFormat="1" ht="14.25" customHeight="1">
      <c r="A66" s="258" t="s">
        <v>769</v>
      </c>
      <c r="B66" s="237"/>
      <c r="C66" s="115">
        <v>229896.06389720045</v>
      </c>
      <c r="D66" s="115">
        <v>248970.28600000002</v>
      </c>
      <c r="E66" s="115">
        <v>297088.8000000001</v>
      </c>
      <c r="F66" s="115">
        <v>312168.94299999997</v>
      </c>
      <c r="G66" s="115">
        <v>262503.59799999988</v>
      </c>
      <c r="H66" s="115">
        <v>252672.33700000006</v>
      </c>
      <c r="I66" s="115">
        <v>287789.52399999998</v>
      </c>
      <c r="J66" s="246" t="s">
        <v>769</v>
      </c>
    </row>
    <row r="67" spans="1:10" s="118" customFormat="1" ht="14.25" customHeight="1">
      <c r="A67" s="35"/>
      <c r="B67" s="66"/>
      <c r="C67" s="112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37</v>
      </c>
      <c r="B68" s="66"/>
      <c r="C68" s="112">
        <v>42963.451328828931</v>
      </c>
      <c r="D68" s="112">
        <v>85035.6</v>
      </c>
      <c r="E68" s="112">
        <v>107548.7</v>
      </c>
      <c r="F68" s="112">
        <v>104396.629</v>
      </c>
      <c r="G68" s="112">
        <v>84259.627999999997</v>
      </c>
      <c r="H68" s="112">
        <v>88993.135999999999</v>
      </c>
      <c r="I68" s="112">
        <v>97905.112999999998</v>
      </c>
      <c r="J68" s="36" t="s">
        <v>38</v>
      </c>
    </row>
    <row r="69" spans="1:10" s="118" customFormat="1" ht="14.25" customHeight="1">
      <c r="A69" s="35" t="s">
        <v>15</v>
      </c>
      <c r="B69" s="66"/>
      <c r="C69" s="112">
        <v>30394.620950049371</v>
      </c>
      <c r="D69" s="112">
        <v>43872.3</v>
      </c>
      <c r="E69" s="112">
        <v>48905.1</v>
      </c>
      <c r="F69" s="112">
        <v>49430.362999999998</v>
      </c>
      <c r="G69" s="112">
        <v>52238.993999999999</v>
      </c>
      <c r="H69" s="112">
        <v>54696.857000000004</v>
      </c>
      <c r="I69" s="112">
        <v>55279.091</v>
      </c>
      <c r="J69" s="36" t="s">
        <v>16</v>
      </c>
    </row>
    <row r="70" spans="1:10" s="118" customFormat="1" ht="14.25" customHeight="1">
      <c r="A70" s="258" t="s">
        <v>60</v>
      </c>
      <c r="B70" s="237"/>
      <c r="C70" s="115">
        <v>45709.919999999984</v>
      </c>
      <c r="D70" s="115">
        <v>38532.986000000004</v>
      </c>
      <c r="E70" s="115">
        <v>50056.400000000052</v>
      </c>
      <c r="F70" s="115">
        <v>50976.322000000102</v>
      </c>
      <c r="G70" s="115">
        <v>39536.573999999964</v>
      </c>
      <c r="H70" s="115">
        <v>31205.938000000024</v>
      </c>
      <c r="I70" s="115">
        <v>37858.539999999921</v>
      </c>
      <c r="J70" s="246" t="s">
        <v>70</v>
      </c>
    </row>
    <row r="71" spans="1:10" s="118" customFormat="1" ht="14.25" customHeight="1">
      <c r="A71" s="35" t="s">
        <v>27</v>
      </c>
      <c r="B71" s="66"/>
      <c r="C71" s="112">
        <v>39068.821693312959</v>
      </c>
      <c r="D71" s="112">
        <v>23452.6</v>
      </c>
      <c r="E71" s="112">
        <v>28342.1</v>
      </c>
      <c r="F71" s="112">
        <v>29851.937000000002</v>
      </c>
      <c r="G71" s="112">
        <v>29471.782999999999</v>
      </c>
      <c r="H71" s="112">
        <v>30057.26</v>
      </c>
      <c r="I71" s="112">
        <v>28883.109</v>
      </c>
      <c r="J71" s="36" t="s">
        <v>28</v>
      </c>
    </row>
    <row r="72" spans="1:10" s="118" customFormat="1" ht="14.25" customHeight="1">
      <c r="A72" s="35" t="s">
        <v>61</v>
      </c>
      <c r="B72" s="66"/>
      <c r="C72" s="112">
        <v>18527.09999666363</v>
      </c>
      <c r="D72" s="112">
        <v>20319.599999999999</v>
      </c>
      <c r="E72" s="112">
        <v>20298.400000000001</v>
      </c>
      <c r="F72" s="112">
        <v>23294.039000000001</v>
      </c>
      <c r="G72" s="112">
        <v>16946.074000000001</v>
      </c>
      <c r="H72" s="112">
        <v>17200.147000000001</v>
      </c>
      <c r="I72" s="112">
        <v>20873.253000000001</v>
      </c>
      <c r="J72" s="36" t="s">
        <v>17</v>
      </c>
    </row>
    <row r="73" spans="1:10" s="118" customFormat="1" ht="14.25" customHeight="1">
      <c r="A73" s="35" t="s">
        <v>31</v>
      </c>
      <c r="B73" s="66"/>
      <c r="C73" s="112">
        <v>3580.7060201341519</v>
      </c>
      <c r="D73" s="112">
        <v>4453.7</v>
      </c>
      <c r="E73" s="112">
        <v>8856.7999999999993</v>
      </c>
      <c r="F73" s="112">
        <v>14361.054</v>
      </c>
      <c r="G73" s="112">
        <v>7963.1149999999998</v>
      </c>
      <c r="H73" s="112">
        <v>4983.902</v>
      </c>
      <c r="I73" s="112">
        <v>13911.641</v>
      </c>
      <c r="J73" s="36" t="s">
        <v>32</v>
      </c>
    </row>
    <row r="74" spans="1:10" s="118" customFormat="1" ht="14.25" customHeight="1">
      <c r="A74" s="35" t="s">
        <v>14</v>
      </c>
      <c r="B74" s="66"/>
      <c r="C74" s="112">
        <v>22798.251922522089</v>
      </c>
      <c r="D74" s="112">
        <v>13557</v>
      </c>
      <c r="E74" s="112">
        <v>19521.3</v>
      </c>
      <c r="F74" s="112">
        <v>15742.046</v>
      </c>
      <c r="G74" s="112">
        <v>15546.441000000001</v>
      </c>
      <c r="H74" s="112">
        <v>11113.749</v>
      </c>
      <c r="I74" s="112">
        <v>13119.522000000001</v>
      </c>
      <c r="J74" s="36" t="s">
        <v>93</v>
      </c>
    </row>
    <row r="75" spans="1:10" s="118" customFormat="1" ht="14.25" customHeight="1">
      <c r="A75" s="35" t="s">
        <v>63</v>
      </c>
      <c r="B75" s="66"/>
      <c r="C75" s="112">
        <v>673.03800068888813</v>
      </c>
      <c r="D75" s="112">
        <v>4969.6000000000004</v>
      </c>
      <c r="E75" s="112">
        <v>1853.5</v>
      </c>
      <c r="F75" s="112">
        <v>4750.4669999999996</v>
      </c>
      <c r="G75" s="112">
        <v>1072.5550000000001</v>
      </c>
      <c r="H75" s="112">
        <v>2496.576</v>
      </c>
      <c r="I75" s="112">
        <v>4845.7070000000003</v>
      </c>
      <c r="J75" s="36" t="s">
        <v>53</v>
      </c>
    </row>
    <row r="76" spans="1:10" s="118" customFormat="1" ht="14.25" customHeight="1">
      <c r="A76" s="35" t="s">
        <v>33</v>
      </c>
      <c r="B76" s="66"/>
      <c r="C76" s="112">
        <v>17810.437948058359</v>
      </c>
      <c r="D76" s="112">
        <v>7693.5</v>
      </c>
      <c r="E76" s="112">
        <v>4569.8</v>
      </c>
      <c r="F76" s="112">
        <v>5530.8689999999997</v>
      </c>
      <c r="G76" s="112">
        <v>4595.7839999999997</v>
      </c>
      <c r="H76" s="112">
        <v>4133.3770000000004</v>
      </c>
      <c r="I76" s="112">
        <v>4647.9030000000002</v>
      </c>
      <c r="J76" s="36" t="s">
        <v>33</v>
      </c>
    </row>
    <row r="77" spans="1:10" s="118" customFormat="1" ht="14.25" customHeight="1">
      <c r="A77" s="35" t="s">
        <v>36</v>
      </c>
      <c r="B77" s="66"/>
      <c r="C77" s="112">
        <v>1051.6170039010467</v>
      </c>
      <c r="D77" s="112">
        <v>3273.1</v>
      </c>
      <c r="E77" s="112">
        <v>2202.6999999999998</v>
      </c>
      <c r="F77" s="112">
        <v>6681.643</v>
      </c>
      <c r="G77" s="112">
        <v>4652.0749999999998</v>
      </c>
      <c r="H77" s="112">
        <v>2697.8330000000001</v>
      </c>
      <c r="I77" s="112">
        <v>3694.328</v>
      </c>
      <c r="J77" s="36" t="s">
        <v>36</v>
      </c>
    </row>
    <row r="78" spans="1:10" s="118" customFormat="1" ht="14.25" customHeight="1">
      <c r="A78" s="35" t="s">
        <v>22</v>
      </c>
      <c r="B78" s="66"/>
      <c r="C78" s="112">
        <v>302.70599945040885</v>
      </c>
      <c r="D78" s="112">
        <v>593.1</v>
      </c>
      <c r="E78" s="112">
        <v>1395.5</v>
      </c>
      <c r="F78" s="112">
        <v>2111.1759999999999</v>
      </c>
      <c r="G78" s="112">
        <v>2304.1869999999999</v>
      </c>
      <c r="H78" s="112">
        <v>1696.671</v>
      </c>
      <c r="I78" s="112">
        <v>2972.299</v>
      </c>
      <c r="J78" s="36" t="s">
        <v>23</v>
      </c>
    </row>
    <row r="79" spans="1:10" s="118" customFormat="1" ht="14.25" customHeight="1">
      <c r="A79" s="35" t="s">
        <v>18</v>
      </c>
      <c r="B79" s="66"/>
      <c r="C79" s="112">
        <v>1281.2760020643473</v>
      </c>
      <c r="D79" s="112">
        <v>1221.4000000000001</v>
      </c>
      <c r="E79" s="112">
        <v>1643.2</v>
      </c>
      <c r="F79" s="112">
        <v>2398.2800000000002</v>
      </c>
      <c r="G79" s="112">
        <v>2061.4670000000001</v>
      </c>
      <c r="H79" s="112">
        <v>1885.673</v>
      </c>
      <c r="I79" s="112">
        <v>1603.1510000000001</v>
      </c>
      <c r="J79" s="36" t="s">
        <v>19</v>
      </c>
    </row>
    <row r="80" spans="1:10" s="118" customFormat="1" ht="14.25" customHeight="1">
      <c r="A80" s="35" t="s">
        <v>24</v>
      </c>
      <c r="B80" s="66"/>
      <c r="C80" s="112">
        <v>586.97799402335659</v>
      </c>
      <c r="D80" s="112">
        <v>2.2000000000000002</v>
      </c>
      <c r="E80" s="112">
        <v>149.4</v>
      </c>
      <c r="F80" s="112">
        <v>48.594999999999999</v>
      </c>
      <c r="G80" s="112">
        <v>29.803999999999998</v>
      </c>
      <c r="H80" s="112">
        <v>74.191000000000003</v>
      </c>
      <c r="I80" s="112">
        <v>670.43899999999996</v>
      </c>
      <c r="J80" s="36" t="s">
        <v>25</v>
      </c>
    </row>
    <row r="81" spans="1:10" s="118" customFormat="1" ht="14.25" customHeight="1">
      <c r="A81" s="35" t="s">
        <v>509</v>
      </c>
      <c r="B81" s="66"/>
      <c r="C81" s="112">
        <v>1167.6899967938662</v>
      </c>
      <c r="D81" s="112">
        <v>381.8</v>
      </c>
      <c r="E81" s="112">
        <v>516.6</v>
      </c>
      <c r="F81" s="112">
        <v>485.01100000000002</v>
      </c>
      <c r="G81" s="112">
        <v>467.512</v>
      </c>
      <c r="H81" s="112">
        <v>447.904</v>
      </c>
      <c r="I81" s="112">
        <v>468.32600000000002</v>
      </c>
      <c r="J81" s="36" t="s">
        <v>510</v>
      </c>
    </row>
    <row r="82" spans="1:10" s="118" customFormat="1" ht="14.25" customHeight="1">
      <c r="A82" s="35" t="s">
        <v>34</v>
      </c>
      <c r="B82" s="66"/>
      <c r="C82" s="112">
        <v>489.81499999645166</v>
      </c>
      <c r="D82" s="112">
        <v>540.79999999999995</v>
      </c>
      <c r="E82" s="112">
        <v>426.7</v>
      </c>
      <c r="F82" s="112">
        <v>1137.691</v>
      </c>
      <c r="G82" s="112">
        <v>398.75099999999998</v>
      </c>
      <c r="H82" s="112">
        <v>280.51100000000002</v>
      </c>
      <c r="I82" s="112">
        <v>240.84100000000001</v>
      </c>
      <c r="J82" s="36" t="s">
        <v>35</v>
      </c>
    </row>
    <row r="83" spans="1:10" s="118" customFormat="1" ht="14.25" customHeight="1">
      <c r="A83" s="35" t="s">
        <v>49</v>
      </c>
      <c r="B83" s="66"/>
      <c r="C83" s="112">
        <v>1702.195034279488</v>
      </c>
      <c r="D83" s="112">
        <v>492</v>
      </c>
      <c r="E83" s="112">
        <v>168.7</v>
      </c>
      <c r="F83" s="112">
        <v>253.23</v>
      </c>
      <c r="G83" s="112">
        <v>148.56399999999999</v>
      </c>
      <c r="H83" s="112">
        <v>102.92</v>
      </c>
      <c r="I83" s="112">
        <v>230.30600000000001</v>
      </c>
      <c r="J83" s="36" t="s">
        <v>50</v>
      </c>
    </row>
    <row r="84" spans="1:10" s="118" customFormat="1" ht="14.25" customHeight="1">
      <c r="A84" s="35" t="s">
        <v>64</v>
      </c>
      <c r="B84" s="66"/>
      <c r="C84" s="112">
        <v>2.0409999657422304</v>
      </c>
      <c r="D84" s="112">
        <v>30.6</v>
      </c>
      <c r="E84" s="112">
        <v>140.5</v>
      </c>
      <c r="F84" s="112">
        <v>272.48700000000002</v>
      </c>
      <c r="G84" s="112">
        <v>346.1</v>
      </c>
      <c r="H84" s="112">
        <v>207.16300000000001</v>
      </c>
      <c r="I84" s="112">
        <v>142.05199999999999</v>
      </c>
      <c r="J84" s="36" t="s">
        <v>43</v>
      </c>
    </row>
    <row r="85" spans="1:10" s="118" customFormat="1" ht="14.25" customHeight="1">
      <c r="A85" s="35" t="s">
        <v>51</v>
      </c>
      <c r="B85" s="66"/>
      <c r="C85" s="112">
        <v>9.0000000782310963E-3</v>
      </c>
      <c r="D85" s="112">
        <v>63.5</v>
      </c>
      <c r="E85" s="112">
        <v>33.299999999999997</v>
      </c>
      <c r="F85" s="112">
        <v>45.619</v>
      </c>
      <c r="G85" s="112">
        <v>115.352</v>
      </c>
      <c r="H85" s="112">
        <v>72.454999999999998</v>
      </c>
      <c r="I85" s="112">
        <v>135.291</v>
      </c>
      <c r="J85" s="36" t="s">
        <v>52</v>
      </c>
    </row>
    <row r="86" spans="1:10" s="118" customFormat="1" ht="14.25" customHeight="1">
      <c r="A86" s="35" t="s">
        <v>47</v>
      </c>
      <c r="B86" s="66"/>
      <c r="C86" s="112">
        <v>82.150000018998981</v>
      </c>
      <c r="D86" s="112">
        <v>21.1</v>
      </c>
      <c r="E86" s="112">
        <v>46.9</v>
      </c>
      <c r="F86" s="112">
        <v>13.864000000000001</v>
      </c>
      <c r="G86" s="112">
        <v>34.725000000000001</v>
      </c>
      <c r="H86" s="112">
        <v>48.162999999999997</v>
      </c>
      <c r="I86" s="112">
        <v>86.210999999999999</v>
      </c>
      <c r="J86" s="36" t="s">
        <v>48</v>
      </c>
    </row>
    <row r="87" spans="1:10" s="118" customFormat="1" ht="14.25" customHeight="1">
      <c r="A87" s="35" t="s">
        <v>65</v>
      </c>
      <c r="B87" s="66"/>
      <c r="C87" s="112">
        <v>192.97399842133746</v>
      </c>
      <c r="D87" s="112">
        <v>58.5</v>
      </c>
      <c r="E87" s="112">
        <v>87</v>
      </c>
      <c r="F87" s="112">
        <v>73.403000000000006</v>
      </c>
      <c r="G87" s="112">
        <v>113.414</v>
      </c>
      <c r="H87" s="112">
        <v>127.788</v>
      </c>
      <c r="I87" s="112">
        <v>82.084999999999994</v>
      </c>
      <c r="J87" s="36" t="s">
        <v>39</v>
      </c>
    </row>
    <row r="88" spans="1:10" s="118" customFormat="1" ht="14.25" customHeight="1">
      <c r="A88" s="35" t="s">
        <v>66</v>
      </c>
      <c r="B88" s="66"/>
      <c r="C88" s="112">
        <v>825.98300524242222</v>
      </c>
      <c r="D88" s="112">
        <v>136</v>
      </c>
      <c r="E88" s="112">
        <v>44.2</v>
      </c>
      <c r="F88" s="112">
        <v>54.218000000000004</v>
      </c>
      <c r="G88" s="112">
        <v>65.213999999999999</v>
      </c>
      <c r="H88" s="112">
        <v>73.945999999999998</v>
      </c>
      <c r="I88" s="112">
        <v>60.392000000000003</v>
      </c>
      <c r="J88" s="36" t="s">
        <v>109</v>
      </c>
    </row>
    <row r="89" spans="1:10" s="118" customFormat="1" ht="14.25" customHeight="1">
      <c r="A89" s="35" t="s">
        <v>29</v>
      </c>
      <c r="B89" s="66"/>
      <c r="C89" s="112">
        <v>372.03600108320825</v>
      </c>
      <c r="D89" s="112">
        <v>161.30000000000001</v>
      </c>
      <c r="E89" s="112">
        <v>45.1</v>
      </c>
      <c r="F89" s="112">
        <v>25.843</v>
      </c>
      <c r="G89" s="112">
        <v>40.920999999999999</v>
      </c>
      <c r="H89" s="112">
        <v>23.957000000000001</v>
      </c>
      <c r="I89" s="112">
        <v>40.960999999999999</v>
      </c>
      <c r="J89" s="36" t="s">
        <v>30</v>
      </c>
    </row>
    <row r="90" spans="1:10" s="118" customFormat="1" ht="14.25" customHeight="1">
      <c r="A90" s="35" t="s">
        <v>20</v>
      </c>
      <c r="B90" s="66"/>
      <c r="C90" s="112">
        <v>8.2059999853372574</v>
      </c>
      <c r="D90" s="112">
        <v>8.5</v>
      </c>
      <c r="E90" s="112">
        <v>32.700000000000003</v>
      </c>
      <c r="F90" s="112">
        <v>37.051000000000002</v>
      </c>
      <c r="G90" s="112">
        <v>44.805999999999997</v>
      </c>
      <c r="H90" s="112">
        <v>37.881</v>
      </c>
      <c r="I90" s="112">
        <v>28.024000000000001</v>
      </c>
      <c r="J90" s="36" t="s">
        <v>21</v>
      </c>
    </row>
    <row r="91" spans="1:10" s="118" customFormat="1" ht="14.25" customHeight="1">
      <c r="A91" s="35" t="s">
        <v>40</v>
      </c>
      <c r="B91" s="66"/>
      <c r="C91" s="112">
        <v>270.91200159117579</v>
      </c>
      <c r="D91" s="112">
        <v>92.8</v>
      </c>
      <c r="E91" s="112">
        <v>194.7</v>
      </c>
      <c r="F91" s="112">
        <v>179.57300000000001</v>
      </c>
      <c r="G91" s="112">
        <v>35.19</v>
      </c>
      <c r="H91" s="112">
        <v>10.205</v>
      </c>
      <c r="I91" s="112">
        <v>6.2919999999999998</v>
      </c>
      <c r="J91" s="36" t="s">
        <v>41</v>
      </c>
    </row>
    <row r="92" spans="1:10" s="118" customFormat="1" ht="14.25" customHeight="1">
      <c r="A92" s="35" t="s">
        <v>44</v>
      </c>
      <c r="B92" s="66"/>
      <c r="C92" s="112">
        <v>3.7520000631920993</v>
      </c>
      <c r="D92" s="112">
        <v>6.6</v>
      </c>
      <c r="E92" s="112">
        <v>9.3000000000000007</v>
      </c>
      <c r="F92" s="112">
        <v>3.133</v>
      </c>
      <c r="G92" s="112">
        <v>3.1880000000000002</v>
      </c>
      <c r="H92" s="112">
        <v>3.9169999999999998</v>
      </c>
      <c r="I92" s="112">
        <v>4.1479999999999997</v>
      </c>
      <c r="J92" s="36" t="s">
        <v>45</v>
      </c>
    </row>
    <row r="93" spans="1:10" s="118" customFormat="1" ht="14.25" customHeight="1">
      <c r="A93" s="35" t="s">
        <v>46</v>
      </c>
      <c r="B93" s="66"/>
      <c r="C93" s="112" t="s">
        <v>250</v>
      </c>
      <c r="D93" s="112" t="s">
        <v>250</v>
      </c>
      <c r="E93" s="112">
        <v>0.2</v>
      </c>
      <c r="F93" s="112">
        <v>14.4</v>
      </c>
      <c r="G93" s="112">
        <v>11.38</v>
      </c>
      <c r="H93" s="112">
        <v>0.217</v>
      </c>
      <c r="I93" s="112">
        <v>0.499</v>
      </c>
      <c r="J93" s="36" t="s">
        <v>46</v>
      </c>
    </row>
    <row r="94" spans="1:10" s="118" customFormat="1" ht="14.25" customHeight="1">
      <c r="A94" s="35" t="s">
        <v>42</v>
      </c>
      <c r="B94" s="66"/>
      <c r="C94" s="112">
        <v>29.376000061631203</v>
      </c>
      <c r="D94" s="112">
        <v>0.1</v>
      </c>
      <c r="E94" s="112" t="s">
        <v>250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42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237"/>
      <c r="B96" s="237"/>
      <c r="C96" s="365"/>
      <c r="D96" s="365"/>
      <c r="E96" s="365"/>
      <c r="F96" s="365"/>
      <c r="G96" s="365"/>
      <c r="H96" s="365"/>
      <c r="I96" s="365"/>
    </row>
    <row r="97" spans="1:10" s="118" customFormat="1" ht="14.25" customHeight="1">
      <c r="A97" s="343"/>
      <c r="B97" s="343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78"/>
      <c r="B104" s="578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752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1029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988</v>
      </c>
    </row>
    <row r="111" spans="1:10" ht="18" customHeight="1">
      <c r="A111" s="559">
        <v>53</v>
      </c>
      <c r="B111" s="107" t="s">
        <v>564</v>
      </c>
      <c r="C111" s="162"/>
      <c r="D111" s="162"/>
      <c r="E111" s="162"/>
      <c r="F111" s="162"/>
      <c r="G111" s="162"/>
      <c r="H111" s="162"/>
      <c r="I111" s="162"/>
      <c r="J111" s="310" t="s">
        <v>521</v>
      </c>
    </row>
    <row r="112" spans="1:10" ht="18" customHeight="1">
      <c r="A112" s="560"/>
      <c r="B112" s="241" t="s">
        <v>565</v>
      </c>
      <c r="C112" s="164"/>
      <c r="D112" s="164"/>
      <c r="E112" s="164"/>
      <c r="F112" s="164"/>
      <c r="G112" s="164"/>
      <c r="H112" s="164"/>
      <c r="I112" s="164"/>
      <c r="J112" s="311" t="s">
        <v>522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5"/>
      <c r="C116" s="315"/>
      <c r="D116" s="315"/>
      <c r="E116" s="315"/>
      <c r="F116" s="315"/>
      <c r="G116" s="315"/>
      <c r="H116" s="315"/>
      <c r="I116" s="315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62" t="s">
        <v>54</v>
      </c>
      <c r="B120" s="384"/>
      <c r="C120" s="329">
        <v>395338</v>
      </c>
      <c r="D120" s="112">
        <v>528041.84699999995</v>
      </c>
      <c r="E120" s="112">
        <v>464170.53200000001</v>
      </c>
      <c r="F120" s="112">
        <v>425353.43800000002</v>
      </c>
      <c r="G120" s="112">
        <v>397509.636</v>
      </c>
      <c r="H120" s="112">
        <v>451491.587</v>
      </c>
      <c r="I120" s="112">
        <v>472022.859</v>
      </c>
      <c r="J120" s="337" t="s">
        <v>55</v>
      </c>
    </row>
    <row r="121" spans="1:10" s="118" customFormat="1" ht="14.25" customHeight="1">
      <c r="A121" s="395" t="s">
        <v>769</v>
      </c>
      <c r="B121" s="389"/>
      <c r="C121" s="332">
        <v>229896.06389720045</v>
      </c>
      <c r="D121" s="115">
        <v>248970.28600000002</v>
      </c>
      <c r="E121" s="115">
        <v>297088.8000000001</v>
      </c>
      <c r="F121" s="115">
        <v>312168.94299999997</v>
      </c>
      <c r="G121" s="115">
        <v>262503.59799999988</v>
      </c>
      <c r="H121" s="115">
        <v>252672.33700000006</v>
      </c>
      <c r="I121" s="115">
        <v>287789.52399999998</v>
      </c>
      <c r="J121" s="396" t="s">
        <v>769</v>
      </c>
    </row>
    <row r="122" spans="1:10" s="118" customFormat="1" ht="14.25" customHeight="1">
      <c r="A122" s="362" t="s">
        <v>67</v>
      </c>
      <c r="B122" s="384"/>
      <c r="C122" s="329">
        <v>26796</v>
      </c>
      <c r="D122" s="112">
        <v>49772.1</v>
      </c>
      <c r="E122" s="112">
        <v>69197.899999999994</v>
      </c>
      <c r="F122" s="112">
        <v>61160.639999999999</v>
      </c>
      <c r="G122" s="112">
        <v>51853.305999999997</v>
      </c>
      <c r="H122" s="112">
        <v>48287.148000000001</v>
      </c>
      <c r="I122" s="112">
        <v>53992.321000000004</v>
      </c>
      <c r="J122" s="337" t="s">
        <v>26</v>
      </c>
    </row>
    <row r="123" spans="1:10" s="118" customFormat="1" ht="14.25" customHeight="1">
      <c r="A123" s="362" t="s">
        <v>72</v>
      </c>
      <c r="B123" s="384"/>
      <c r="C123" s="329">
        <v>57548</v>
      </c>
      <c r="D123" s="112">
        <v>26042.631000000001</v>
      </c>
      <c r="E123" s="112">
        <v>24701.9</v>
      </c>
      <c r="F123" s="112">
        <v>26185.3</v>
      </c>
      <c r="G123" s="112">
        <v>58101.15</v>
      </c>
      <c r="H123" s="112">
        <v>82462.759000000005</v>
      </c>
      <c r="I123" s="112">
        <v>37245.169000000002</v>
      </c>
      <c r="J123" s="337" t="s">
        <v>98</v>
      </c>
    </row>
    <row r="124" spans="1:10" s="118" customFormat="1" ht="14.25" customHeight="1">
      <c r="A124" s="362" t="s">
        <v>71</v>
      </c>
      <c r="B124" s="384"/>
      <c r="C124" s="329">
        <v>14922</v>
      </c>
      <c r="D124" s="112">
        <v>8572.0370000000003</v>
      </c>
      <c r="E124" s="112">
        <v>14307.362959999999</v>
      </c>
      <c r="F124" s="112">
        <v>20020.882719999998</v>
      </c>
      <c r="G124" s="112">
        <v>29156.318500000001</v>
      </c>
      <c r="H124" s="112">
        <v>27787.491200000004</v>
      </c>
      <c r="I124" s="112">
        <v>23136.317569999999</v>
      </c>
      <c r="J124" s="355" t="s">
        <v>88</v>
      </c>
    </row>
    <row r="125" spans="1:10" s="118" customFormat="1" ht="14.25" customHeight="1">
      <c r="A125" s="362" t="s">
        <v>104</v>
      </c>
      <c r="B125" s="384"/>
      <c r="C125" s="329">
        <v>11864.928</v>
      </c>
      <c r="D125" s="112">
        <v>7709.8940000000002</v>
      </c>
      <c r="E125" s="112">
        <v>43615.800339000001</v>
      </c>
      <c r="F125" s="112">
        <v>17145.456999999999</v>
      </c>
      <c r="G125" s="112">
        <v>21972.008000000002</v>
      </c>
      <c r="H125" s="112">
        <v>37359.864361</v>
      </c>
      <c r="I125" s="112">
        <v>20849.419999999998</v>
      </c>
      <c r="J125" s="337" t="s">
        <v>104</v>
      </c>
    </row>
    <row r="126" spans="1:10" s="118" customFormat="1" ht="14.25" customHeight="1">
      <c r="A126" s="397" t="s">
        <v>501</v>
      </c>
      <c r="B126" s="391"/>
      <c r="C126" s="368">
        <v>3338</v>
      </c>
      <c r="D126" s="112">
        <v>3575.9540000000002</v>
      </c>
      <c r="E126" s="112">
        <v>6465.33</v>
      </c>
      <c r="F126" s="112">
        <v>7981.357</v>
      </c>
      <c r="G126" s="112">
        <v>10339.835999999999</v>
      </c>
      <c r="H126" s="112">
        <v>10837.831</v>
      </c>
      <c r="I126" s="112">
        <v>13977.339</v>
      </c>
      <c r="J126" s="355" t="s">
        <v>502</v>
      </c>
    </row>
    <row r="127" spans="1:10" s="118" customFormat="1" ht="14.25" customHeight="1">
      <c r="A127" s="362" t="s">
        <v>96</v>
      </c>
      <c r="B127" s="384"/>
      <c r="C127" s="329">
        <v>10077</v>
      </c>
      <c r="D127" s="112">
        <v>20357.337</v>
      </c>
      <c r="E127" s="112">
        <v>13068.521500000001</v>
      </c>
      <c r="F127" s="112">
        <v>13553.651599999999</v>
      </c>
      <c r="G127" s="112">
        <v>12283.19598</v>
      </c>
      <c r="H127" s="112">
        <v>16758.357499999998</v>
      </c>
      <c r="I127" s="112">
        <v>10917.82934</v>
      </c>
      <c r="J127" s="337" t="s">
        <v>96</v>
      </c>
    </row>
    <row r="128" spans="1:10" s="118" customFormat="1" ht="14.25" customHeight="1">
      <c r="A128" s="397" t="s">
        <v>5</v>
      </c>
      <c r="B128" s="391"/>
      <c r="C128" s="368">
        <v>59382</v>
      </c>
      <c r="D128" s="368">
        <v>36214.260999999999</v>
      </c>
      <c r="E128" s="112">
        <v>17400.288809999995</v>
      </c>
      <c r="F128" s="112">
        <v>15806.517629999998</v>
      </c>
      <c r="G128" s="112">
        <v>24205.812559999998</v>
      </c>
      <c r="H128" s="112">
        <v>17299.017799999998</v>
      </c>
      <c r="I128" s="112">
        <v>9509.3211899999988</v>
      </c>
      <c r="J128" s="355" t="s">
        <v>6</v>
      </c>
    </row>
    <row r="129" spans="1:10" s="118" customFormat="1" ht="14.25" customHeight="1">
      <c r="A129" s="362" t="s">
        <v>106</v>
      </c>
      <c r="B129" s="384"/>
      <c r="C129" s="329">
        <v>1169</v>
      </c>
      <c r="D129" s="329">
        <v>11748.874</v>
      </c>
      <c r="E129" s="112">
        <v>18283.973880000001</v>
      </c>
      <c r="F129" s="112">
        <v>11254.170029000001</v>
      </c>
      <c r="G129" s="112">
        <v>10882.989432000002</v>
      </c>
      <c r="H129" s="112">
        <v>14148.983928000003</v>
      </c>
      <c r="I129" s="112">
        <v>7789.6731947000007</v>
      </c>
      <c r="J129" s="337" t="s">
        <v>280</v>
      </c>
    </row>
    <row r="130" spans="1:10" s="118" customFormat="1" ht="14.25" customHeight="1">
      <c r="A130" s="397" t="s">
        <v>514</v>
      </c>
      <c r="B130" s="391"/>
      <c r="C130" s="368">
        <v>4678.817</v>
      </c>
      <c r="D130" s="368">
        <v>5477.6459999999997</v>
      </c>
      <c r="E130" s="112">
        <v>5500.3959999999997</v>
      </c>
      <c r="F130" s="112">
        <v>4160.6909999999998</v>
      </c>
      <c r="G130" s="112">
        <v>3351.7710000000002</v>
      </c>
      <c r="H130" s="112">
        <v>6969.7105300000012</v>
      </c>
      <c r="I130" s="112">
        <v>6514.9361699999999</v>
      </c>
      <c r="J130" s="355" t="s">
        <v>515</v>
      </c>
    </row>
    <row r="131" spans="1:10" s="118" customFormat="1" ht="14.25" customHeight="1">
      <c r="A131" s="391"/>
      <c r="B131" s="391"/>
      <c r="C131" s="368"/>
      <c r="D131" s="368"/>
      <c r="E131" s="112"/>
      <c r="F131" s="112"/>
      <c r="G131" s="112"/>
      <c r="H131" s="112"/>
      <c r="I131" s="112"/>
      <c r="J131" s="388"/>
    </row>
    <row r="132" spans="1:10" s="118" customFormat="1" ht="14.25" customHeight="1">
      <c r="A132" s="391"/>
      <c r="B132" s="391"/>
      <c r="C132" s="368"/>
      <c r="D132" s="368"/>
      <c r="E132" s="112"/>
      <c r="F132" s="112"/>
      <c r="G132" s="112"/>
      <c r="H132" s="112"/>
      <c r="I132" s="112"/>
      <c r="J132" s="388"/>
    </row>
    <row r="133" spans="1:10" s="118" customFormat="1" ht="14.25" customHeight="1">
      <c r="A133" s="391"/>
      <c r="B133" s="391"/>
      <c r="C133" s="368"/>
      <c r="D133" s="368"/>
      <c r="E133" s="112"/>
      <c r="F133" s="112"/>
      <c r="G133" s="112"/>
      <c r="H133" s="112"/>
      <c r="I133" s="112"/>
      <c r="J133" s="388"/>
    </row>
    <row r="134" spans="1:10" s="118" customFormat="1" ht="14.25" customHeight="1">
      <c r="A134" s="391"/>
      <c r="B134" s="391"/>
      <c r="C134" s="368"/>
      <c r="D134" s="368"/>
      <c r="E134" s="112"/>
      <c r="F134" s="112"/>
      <c r="G134" s="112"/>
      <c r="H134" s="112"/>
      <c r="I134" s="112"/>
      <c r="J134" s="388"/>
    </row>
    <row r="135" spans="1:10" s="118" customFormat="1" ht="14.25" customHeight="1">
      <c r="A135" s="391"/>
      <c r="B135" s="391"/>
      <c r="C135" s="368"/>
      <c r="D135" s="368"/>
      <c r="E135" s="112"/>
      <c r="F135" s="112"/>
      <c r="G135" s="112"/>
      <c r="H135" s="112"/>
      <c r="I135" s="112"/>
      <c r="J135" s="388"/>
    </row>
    <row r="136" spans="1:10" s="118" customFormat="1" ht="14.25" customHeight="1">
      <c r="A136" s="391"/>
      <c r="B136" s="391"/>
      <c r="C136" s="368"/>
      <c r="D136" s="368"/>
      <c r="E136" s="112"/>
      <c r="F136" s="112"/>
      <c r="G136" s="112"/>
      <c r="H136" s="112"/>
      <c r="I136" s="112"/>
      <c r="J136" s="388"/>
    </row>
    <row r="137" spans="1:10" s="118" customFormat="1" ht="14.25" customHeight="1">
      <c r="A137" s="391"/>
      <c r="B137" s="391"/>
      <c r="C137" s="368"/>
      <c r="D137" s="368"/>
      <c r="E137" s="112"/>
      <c r="F137" s="112"/>
      <c r="G137" s="112"/>
      <c r="H137" s="112"/>
      <c r="I137" s="112"/>
      <c r="J137" s="388"/>
    </row>
    <row r="138" spans="1:10" s="118" customFormat="1" ht="14.25" customHeight="1">
      <c r="A138" s="391"/>
      <c r="B138" s="391"/>
      <c r="C138" s="368"/>
      <c r="D138" s="368"/>
      <c r="E138" s="112"/>
      <c r="F138" s="112"/>
      <c r="G138" s="112"/>
      <c r="H138" s="112"/>
      <c r="I138" s="112"/>
      <c r="J138" s="388"/>
    </row>
    <row r="139" spans="1:10" s="118" customFormat="1" ht="14.25" customHeight="1">
      <c r="A139" s="391"/>
      <c r="B139" s="391"/>
      <c r="C139" s="368"/>
      <c r="D139" s="368"/>
      <c r="E139" s="112"/>
      <c r="F139" s="112"/>
      <c r="G139" s="112"/>
      <c r="H139" s="112"/>
      <c r="I139" s="112"/>
      <c r="J139" s="388"/>
    </row>
    <row r="140" spans="1:10" s="118" customFormat="1" ht="14.25" customHeight="1">
      <c r="C140" s="112"/>
      <c r="D140" s="112"/>
      <c r="E140" s="112"/>
      <c r="F140" s="112"/>
      <c r="G140" s="112"/>
      <c r="H140" s="112"/>
      <c r="I140" s="112"/>
      <c r="J140" s="67"/>
    </row>
    <row r="141" spans="1:10" s="118" customFormat="1" ht="14.25" customHeight="1">
      <c r="C141" s="112"/>
      <c r="D141" s="112"/>
      <c r="E141" s="112"/>
      <c r="F141" s="112"/>
      <c r="G141" s="112"/>
      <c r="H141" s="112"/>
      <c r="I141" s="112"/>
      <c r="J141" s="67"/>
    </row>
    <row r="142" spans="1:10" s="118" customFormat="1" ht="14.25" customHeight="1">
      <c r="C142" s="235"/>
      <c r="D142" s="235"/>
      <c r="E142" s="235"/>
      <c r="F142" s="235"/>
      <c r="G142" s="235"/>
      <c r="H142" s="235"/>
      <c r="I142" s="235"/>
      <c r="J142" s="67"/>
    </row>
    <row r="143" spans="1:10" s="118" customFormat="1" ht="14.25" customHeight="1">
      <c r="C143" s="112"/>
      <c r="D143" s="112"/>
      <c r="E143" s="112"/>
      <c r="F143" s="112"/>
      <c r="G143" s="112"/>
      <c r="H143" s="112"/>
      <c r="I143" s="112"/>
      <c r="J143" s="112"/>
    </row>
    <row r="144" spans="1:10" s="118" customFormat="1" ht="14.25" customHeight="1">
      <c r="C144" s="112"/>
      <c r="D144" s="112"/>
      <c r="E144" s="112"/>
      <c r="F144" s="112"/>
      <c r="G144" s="112"/>
      <c r="H144" s="112"/>
      <c r="I144" s="112"/>
      <c r="J144" s="112"/>
    </row>
    <row r="145" spans="1:10" s="118" customFormat="1" ht="14.25" customHeight="1">
      <c r="C145" s="112"/>
      <c r="D145" s="112"/>
      <c r="E145" s="112"/>
      <c r="F145" s="112"/>
      <c r="G145" s="112"/>
      <c r="H145" s="112"/>
      <c r="I145" s="112"/>
      <c r="J145" s="112"/>
    </row>
    <row r="146" spans="1:10" s="118" customFormat="1" ht="14.25" customHeight="1">
      <c r="C146" s="112"/>
      <c r="D146" s="112"/>
      <c r="E146" s="112"/>
      <c r="F146" s="112"/>
      <c r="G146" s="112"/>
      <c r="H146" s="112"/>
      <c r="I146" s="112"/>
      <c r="J146" s="112"/>
    </row>
    <row r="147" spans="1:10" s="118" customFormat="1" ht="14.25" customHeight="1">
      <c r="C147" s="112"/>
      <c r="D147" s="112"/>
      <c r="E147" s="112"/>
      <c r="F147" s="112"/>
      <c r="G147" s="112"/>
      <c r="H147" s="112"/>
      <c r="I147" s="112"/>
      <c r="J147" s="67"/>
    </row>
    <row r="148" spans="1:10" s="118" customFormat="1" ht="14.25" customHeight="1">
      <c r="C148" s="112"/>
      <c r="D148" s="112"/>
      <c r="E148" s="112"/>
      <c r="F148" s="112"/>
      <c r="G148" s="112"/>
      <c r="H148" s="112"/>
      <c r="I148" s="112"/>
      <c r="J148" s="67"/>
    </row>
    <row r="149" spans="1:10" s="118" customFormat="1" ht="14.25" customHeight="1">
      <c r="C149" s="112"/>
      <c r="D149" s="112"/>
      <c r="E149" s="112"/>
      <c r="F149" s="112"/>
      <c r="G149" s="112"/>
      <c r="H149" s="112"/>
      <c r="I149" s="112"/>
      <c r="J149" s="67"/>
    </row>
    <row r="150" spans="1:10" s="118" customFormat="1" ht="14.25" customHeight="1">
      <c r="C150" s="112"/>
      <c r="D150" s="112"/>
      <c r="E150" s="112"/>
      <c r="F150" s="112"/>
      <c r="G150" s="112"/>
      <c r="H150" s="112"/>
      <c r="I150" s="112"/>
      <c r="J150" s="67"/>
    </row>
    <row r="151" spans="1:10" s="118" customFormat="1" ht="14.25" customHeight="1">
      <c r="C151" s="112"/>
      <c r="D151" s="112"/>
      <c r="E151" s="112"/>
      <c r="F151" s="112"/>
      <c r="G151" s="112"/>
      <c r="H151" s="112"/>
      <c r="I151" s="112"/>
      <c r="J151" s="67"/>
    </row>
    <row r="152" spans="1:10" s="118" customFormat="1" ht="14.25" customHeight="1"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21"/>
      <c r="D156" s="121"/>
      <c r="E156" s="121"/>
      <c r="F156" s="121"/>
      <c r="G156" s="121"/>
      <c r="H156" s="121"/>
      <c r="I156" s="121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52"/>
      <c r="B159" s="57" t="s">
        <v>752</v>
      </c>
      <c r="J159" s="22"/>
    </row>
    <row r="160" spans="1:10" ht="12" customHeight="1">
      <c r="A160" s="553"/>
      <c r="B160" s="244" t="s">
        <v>73</v>
      </c>
      <c r="J160" s="22"/>
    </row>
    <row r="161" spans="1:2" ht="12" customHeight="1">
      <c r="A161" s="553"/>
      <c r="B161" s="244" t="s">
        <v>1029</v>
      </c>
    </row>
    <row r="162" spans="1:2" ht="12" customHeight="1">
      <c r="A162" s="553"/>
    </row>
  </sheetData>
  <mergeCells count="7">
    <mergeCell ref="A51:A54"/>
    <mergeCell ref="A3:A4"/>
    <mergeCell ref="A159:A162"/>
    <mergeCell ref="A111:A112"/>
    <mergeCell ref="A104:B104"/>
    <mergeCell ref="A105:A108"/>
    <mergeCell ref="A57:A58"/>
  </mergeCells>
  <hyperlinks>
    <hyperlink ref="J3" location="'Inhoudsopgave Zuivel in cijfers'!A1" display="Terug naar inhoudsopgave" xr:uid="{7C32BB05-A8E7-4C62-BB2C-1AD432F2D95A}"/>
    <hyperlink ref="J4" location="'Inhoudsopgave Zuivel in cijfers'!A1" display="Back to table of contents" xr:uid="{909F3D44-00FB-4631-9AE4-6000ED77121D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BBD25B"/>
  </sheetPr>
  <dimension ref="A1:J162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54</v>
      </c>
      <c r="B3" s="107" t="s">
        <v>566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567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777</v>
      </c>
      <c r="B8" s="118"/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769</v>
      </c>
      <c r="B12" s="237"/>
      <c r="C12" s="115">
        <v>699333.10000264645</v>
      </c>
      <c r="D12" s="115">
        <v>612996.59600000014</v>
      </c>
      <c r="E12" s="115">
        <v>540362.10000000021</v>
      </c>
      <c r="F12" s="115">
        <v>565958.14699999976</v>
      </c>
      <c r="G12" s="115">
        <v>560450.67599999998</v>
      </c>
      <c r="H12" s="115">
        <v>486605.81299999997</v>
      </c>
      <c r="I12" s="115">
        <v>508704.49700000003</v>
      </c>
      <c r="J12" s="246" t="s">
        <v>769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258" t="s">
        <v>60</v>
      </c>
      <c r="B14" s="237"/>
      <c r="C14" s="115">
        <v>167019</v>
      </c>
      <c r="D14" s="115">
        <v>176061.09599999999</v>
      </c>
      <c r="E14" s="115">
        <v>156090.4</v>
      </c>
      <c r="F14" s="115">
        <v>150044.06299999999</v>
      </c>
      <c r="G14" s="115">
        <v>174725.08</v>
      </c>
      <c r="H14" s="115">
        <v>130846.86599999999</v>
      </c>
      <c r="I14" s="115">
        <v>122124.951</v>
      </c>
      <c r="J14" s="246" t="s">
        <v>70</v>
      </c>
    </row>
    <row r="15" spans="1:10" s="118" customFormat="1" ht="14.25" customHeight="1">
      <c r="A15" s="35" t="s">
        <v>14</v>
      </c>
      <c r="B15" s="66"/>
      <c r="C15" s="112">
        <v>79090</v>
      </c>
      <c r="D15" s="112">
        <v>69636.7</v>
      </c>
      <c r="E15" s="112">
        <v>64277.5</v>
      </c>
      <c r="F15" s="112">
        <v>59577.055999999997</v>
      </c>
      <c r="G15" s="112">
        <v>65184.902000000002</v>
      </c>
      <c r="H15" s="112">
        <v>83000.86</v>
      </c>
      <c r="I15" s="112">
        <v>82577.303</v>
      </c>
      <c r="J15" s="36" t="s">
        <v>93</v>
      </c>
    </row>
    <row r="16" spans="1:10" s="118" customFormat="1" ht="14.25" customHeight="1">
      <c r="A16" s="35" t="s">
        <v>15</v>
      </c>
      <c r="B16" s="66"/>
      <c r="C16" s="112">
        <v>85894</v>
      </c>
      <c r="D16" s="112">
        <v>85081.2</v>
      </c>
      <c r="E16" s="112">
        <v>68586.899999999994</v>
      </c>
      <c r="F16" s="112">
        <v>76887.713000000003</v>
      </c>
      <c r="G16" s="112">
        <v>84341.491999999998</v>
      </c>
      <c r="H16" s="112">
        <v>75341.326000000001</v>
      </c>
      <c r="I16" s="112">
        <v>71296.228000000003</v>
      </c>
      <c r="J16" s="36" t="s">
        <v>16</v>
      </c>
    </row>
    <row r="17" spans="1:10" s="118" customFormat="1" ht="14.25" customHeight="1">
      <c r="A17" s="35" t="s">
        <v>37</v>
      </c>
      <c r="B17" s="66"/>
      <c r="C17" s="112">
        <v>53247</v>
      </c>
      <c r="D17" s="112">
        <v>33240.800000000003</v>
      </c>
      <c r="E17" s="112">
        <v>56934.7</v>
      </c>
      <c r="F17" s="112">
        <v>74473.573999999993</v>
      </c>
      <c r="G17" s="112">
        <v>56585.593999999997</v>
      </c>
      <c r="H17" s="112">
        <v>48856.805</v>
      </c>
      <c r="I17" s="112">
        <v>62669.586000000003</v>
      </c>
      <c r="J17" s="36" t="s">
        <v>38</v>
      </c>
    </row>
    <row r="18" spans="1:10" s="118" customFormat="1" ht="14.25" customHeight="1">
      <c r="A18" s="35" t="s">
        <v>61</v>
      </c>
      <c r="B18" s="66"/>
      <c r="C18" s="112">
        <v>112314</v>
      </c>
      <c r="D18" s="112">
        <v>78738.2</v>
      </c>
      <c r="E18" s="112">
        <v>64927.3</v>
      </c>
      <c r="F18" s="112">
        <v>78653.494999999995</v>
      </c>
      <c r="G18" s="112">
        <v>51871.103000000003</v>
      </c>
      <c r="H18" s="112">
        <v>36740.894999999997</v>
      </c>
      <c r="I18" s="112">
        <v>60188.273999999998</v>
      </c>
      <c r="J18" s="36" t="s">
        <v>17</v>
      </c>
    </row>
    <row r="19" spans="1:10" s="118" customFormat="1" ht="14.25" customHeight="1">
      <c r="A19" s="35" t="s">
        <v>27</v>
      </c>
      <c r="B19" s="66"/>
      <c r="C19" s="112">
        <v>104195</v>
      </c>
      <c r="D19" s="112">
        <v>63364.7</v>
      </c>
      <c r="E19" s="112">
        <v>50931.3</v>
      </c>
      <c r="F19" s="112">
        <v>45631.110999999997</v>
      </c>
      <c r="G19" s="112">
        <v>51228.81</v>
      </c>
      <c r="H19" s="112">
        <v>41122.536</v>
      </c>
      <c r="I19" s="112">
        <v>31447.095000000001</v>
      </c>
      <c r="J19" s="36" t="s">
        <v>28</v>
      </c>
    </row>
    <row r="20" spans="1:10" s="118" customFormat="1" ht="14.25" customHeight="1">
      <c r="A20" s="35" t="s">
        <v>24</v>
      </c>
      <c r="B20" s="66"/>
      <c r="C20" s="112">
        <v>32101</v>
      </c>
      <c r="D20" s="112">
        <v>46132.4</v>
      </c>
      <c r="E20" s="112">
        <v>20058.900000000001</v>
      </c>
      <c r="F20" s="112">
        <v>22924.687000000002</v>
      </c>
      <c r="G20" s="112">
        <v>23085.174999999999</v>
      </c>
      <c r="H20" s="112">
        <v>25702.523000000001</v>
      </c>
      <c r="I20" s="112">
        <v>26105.191999999999</v>
      </c>
      <c r="J20" s="36" t="s">
        <v>25</v>
      </c>
    </row>
    <row r="21" spans="1:10" s="118" customFormat="1" ht="14.25" customHeight="1">
      <c r="A21" s="35" t="s">
        <v>31</v>
      </c>
      <c r="B21" s="66"/>
      <c r="C21" s="112">
        <v>16924</v>
      </c>
      <c r="D21" s="112">
        <v>23418</v>
      </c>
      <c r="E21" s="112">
        <v>23892.3</v>
      </c>
      <c r="F21" s="112">
        <v>26421.593000000001</v>
      </c>
      <c r="G21" s="112">
        <v>19743.900000000001</v>
      </c>
      <c r="H21" s="112">
        <v>14469.752</v>
      </c>
      <c r="I21" s="112">
        <v>16477.830999999998</v>
      </c>
      <c r="J21" s="36" t="s">
        <v>32</v>
      </c>
    </row>
    <row r="22" spans="1:10" s="118" customFormat="1" ht="14.25" customHeight="1">
      <c r="A22" s="35" t="s">
        <v>22</v>
      </c>
      <c r="B22" s="66"/>
      <c r="C22" s="112">
        <v>825</v>
      </c>
      <c r="D22" s="112">
        <v>1320.5</v>
      </c>
      <c r="E22" s="112">
        <v>3471.4</v>
      </c>
      <c r="F22" s="112">
        <v>3059.2950000000001</v>
      </c>
      <c r="G22" s="112">
        <v>3746.7939999999999</v>
      </c>
      <c r="H22" s="112">
        <v>2888.652</v>
      </c>
      <c r="I22" s="112">
        <v>8764.9429999999993</v>
      </c>
      <c r="J22" s="36" t="s">
        <v>23</v>
      </c>
    </row>
    <row r="23" spans="1:10" s="118" customFormat="1" ht="14.25" customHeight="1">
      <c r="A23" s="35" t="s">
        <v>29</v>
      </c>
      <c r="B23" s="66"/>
      <c r="C23" s="112">
        <v>7252</v>
      </c>
      <c r="D23" s="112">
        <v>6568.8</v>
      </c>
      <c r="E23" s="112">
        <v>5561.4</v>
      </c>
      <c r="F23" s="112">
        <v>4938.951</v>
      </c>
      <c r="G23" s="112">
        <v>5285.7529999999997</v>
      </c>
      <c r="H23" s="112">
        <v>7645.0749999999998</v>
      </c>
      <c r="I23" s="112">
        <v>7057.0050000000001</v>
      </c>
      <c r="J23" s="36" t="s">
        <v>30</v>
      </c>
    </row>
    <row r="24" spans="1:10" s="118" customFormat="1" ht="14.25" customHeight="1">
      <c r="A24" s="35" t="s">
        <v>66</v>
      </c>
      <c r="B24" s="66"/>
      <c r="C24" s="112">
        <v>8560</v>
      </c>
      <c r="D24" s="112">
        <v>10550.6</v>
      </c>
      <c r="E24" s="112">
        <v>8753</v>
      </c>
      <c r="F24" s="112">
        <v>6668.9129999999996</v>
      </c>
      <c r="G24" s="112">
        <v>7385.0230000000001</v>
      </c>
      <c r="H24" s="112">
        <v>7524.8440000000001</v>
      </c>
      <c r="I24" s="112">
        <v>6008.402</v>
      </c>
      <c r="J24" s="36" t="s">
        <v>109</v>
      </c>
    </row>
    <row r="25" spans="1:10" s="118" customFormat="1" ht="14.25" customHeight="1">
      <c r="A25" s="35" t="s">
        <v>18</v>
      </c>
      <c r="B25" s="66"/>
      <c r="C25" s="112">
        <v>9332</v>
      </c>
      <c r="D25" s="112">
        <v>6785.8</v>
      </c>
      <c r="E25" s="112">
        <v>7268.2</v>
      </c>
      <c r="F25" s="112">
        <v>7085.0640000000003</v>
      </c>
      <c r="G25" s="112">
        <v>7798.9430000000002</v>
      </c>
      <c r="H25" s="112">
        <v>4400.2299999999996</v>
      </c>
      <c r="I25" s="112">
        <v>5201.9579999999996</v>
      </c>
      <c r="J25" s="36" t="s">
        <v>19</v>
      </c>
    </row>
    <row r="26" spans="1:10" s="118" customFormat="1" ht="14.25" customHeight="1">
      <c r="A26" s="35" t="s">
        <v>33</v>
      </c>
      <c r="B26" s="66"/>
      <c r="C26" s="112">
        <v>1426</v>
      </c>
      <c r="D26" s="112">
        <v>1267.3</v>
      </c>
      <c r="E26" s="112">
        <v>2128.8000000000002</v>
      </c>
      <c r="F26" s="112">
        <v>2598.9769999999999</v>
      </c>
      <c r="G26" s="112">
        <v>2874.373</v>
      </c>
      <c r="H26" s="112">
        <v>2558.2539999999999</v>
      </c>
      <c r="I26" s="112">
        <v>3036.7280000000001</v>
      </c>
      <c r="J26" s="36" t="s">
        <v>33</v>
      </c>
    </row>
    <row r="27" spans="1:10" s="118" customFormat="1" ht="14.25" customHeight="1">
      <c r="A27" s="35" t="s">
        <v>36</v>
      </c>
      <c r="B27" s="66"/>
      <c r="C27" s="112">
        <v>9621</v>
      </c>
      <c r="D27" s="112">
        <v>6174.4</v>
      </c>
      <c r="E27" s="112">
        <v>3190.9</v>
      </c>
      <c r="F27" s="112">
        <v>2661.701</v>
      </c>
      <c r="G27" s="112">
        <v>3255.0430000000001</v>
      </c>
      <c r="H27" s="112">
        <v>3313.8960000000002</v>
      </c>
      <c r="I27" s="112">
        <v>2947.6930000000002</v>
      </c>
      <c r="J27" s="36" t="s">
        <v>36</v>
      </c>
    </row>
    <row r="28" spans="1:10" s="118" customFormat="1" ht="14.25" customHeight="1">
      <c r="A28" s="35" t="s">
        <v>40</v>
      </c>
      <c r="B28" s="66"/>
      <c r="C28" s="112">
        <v>2506</v>
      </c>
      <c r="D28" s="112">
        <v>1648.2</v>
      </c>
      <c r="E28" s="112">
        <v>928.4</v>
      </c>
      <c r="F28" s="112">
        <v>1699.6610000000001</v>
      </c>
      <c r="G28" s="112">
        <v>1474.826</v>
      </c>
      <c r="H28" s="112">
        <v>1040.491</v>
      </c>
      <c r="I28" s="112">
        <v>882.46</v>
      </c>
      <c r="J28" s="36" t="s">
        <v>41</v>
      </c>
    </row>
    <row r="29" spans="1:10" s="118" customFormat="1" ht="14.25" customHeight="1">
      <c r="A29" s="35" t="s">
        <v>63</v>
      </c>
      <c r="B29" s="66"/>
      <c r="C29" s="112">
        <v>3622</v>
      </c>
      <c r="D29" s="112">
        <v>215.9</v>
      </c>
      <c r="E29" s="112">
        <v>849.3</v>
      </c>
      <c r="F29" s="112">
        <v>841.15499999999997</v>
      </c>
      <c r="G29" s="112">
        <v>560.64700000000005</v>
      </c>
      <c r="H29" s="112">
        <v>141.38300000000001</v>
      </c>
      <c r="I29" s="112">
        <v>447.233</v>
      </c>
      <c r="J29" s="36" t="s">
        <v>53</v>
      </c>
    </row>
    <row r="30" spans="1:10" s="118" customFormat="1" ht="14.25" customHeight="1">
      <c r="A30" s="35" t="s">
        <v>51</v>
      </c>
      <c r="B30" s="66"/>
      <c r="C30" s="112">
        <v>1354</v>
      </c>
      <c r="D30" s="112">
        <v>1300.7</v>
      </c>
      <c r="E30" s="112">
        <v>303</v>
      </c>
      <c r="F30" s="112">
        <v>247.1</v>
      </c>
      <c r="G30" s="112">
        <v>481.23500000000001</v>
      </c>
      <c r="H30" s="112">
        <v>312.245</v>
      </c>
      <c r="I30" s="112">
        <v>366.43200000000002</v>
      </c>
      <c r="J30" s="36" t="s">
        <v>52</v>
      </c>
    </row>
    <row r="31" spans="1:10" s="118" customFormat="1" ht="14.25" customHeight="1">
      <c r="A31" s="35" t="s">
        <v>20</v>
      </c>
      <c r="B31" s="66"/>
      <c r="C31" s="112">
        <v>168</v>
      </c>
      <c r="D31" s="112">
        <v>392.4</v>
      </c>
      <c r="E31" s="112">
        <v>815.9</v>
      </c>
      <c r="F31" s="112">
        <v>749.93600000000004</v>
      </c>
      <c r="G31" s="112">
        <v>284.166</v>
      </c>
      <c r="H31" s="112">
        <v>171.28299999999999</v>
      </c>
      <c r="I31" s="112">
        <v>346.88200000000001</v>
      </c>
      <c r="J31" s="36" t="s">
        <v>21</v>
      </c>
    </row>
    <row r="32" spans="1:10" s="118" customFormat="1" ht="14.25" customHeight="1">
      <c r="A32" s="35" t="s">
        <v>64</v>
      </c>
      <c r="B32" s="66"/>
      <c r="C32" s="112">
        <v>525</v>
      </c>
      <c r="D32" s="112">
        <v>222.4</v>
      </c>
      <c r="E32" s="112">
        <v>586.1</v>
      </c>
      <c r="F32" s="112">
        <v>359.55099999999999</v>
      </c>
      <c r="G32" s="112">
        <v>174.339</v>
      </c>
      <c r="H32" s="112">
        <v>126.625</v>
      </c>
      <c r="I32" s="112">
        <v>340.13200000000001</v>
      </c>
      <c r="J32" s="36" t="s">
        <v>43</v>
      </c>
    </row>
    <row r="33" spans="1:10" s="118" customFormat="1" ht="14.25" customHeight="1">
      <c r="A33" s="35" t="s">
        <v>44</v>
      </c>
      <c r="B33" s="66"/>
      <c r="C33" s="112">
        <v>24</v>
      </c>
      <c r="D33" s="112">
        <v>102</v>
      </c>
      <c r="E33" s="112">
        <v>125.8</v>
      </c>
      <c r="F33" s="112">
        <v>111.218</v>
      </c>
      <c r="G33" s="112">
        <v>126.845</v>
      </c>
      <c r="H33" s="112">
        <v>169.434</v>
      </c>
      <c r="I33" s="112">
        <v>133.58199999999999</v>
      </c>
      <c r="J33" s="36" t="s">
        <v>45</v>
      </c>
    </row>
    <row r="34" spans="1:10" s="118" customFormat="1" ht="14.25" customHeight="1">
      <c r="A34" s="35" t="s">
        <v>47</v>
      </c>
      <c r="B34" s="66"/>
      <c r="C34" s="112">
        <v>1156</v>
      </c>
      <c r="D34" s="112">
        <v>527</v>
      </c>
      <c r="E34" s="112">
        <v>496.5</v>
      </c>
      <c r="F34" s="112">
        <v>145.25299999999999</v>
      </c>
      <c r="G34" s="112">
        <v>97.585999999999999</v>
      </c>
      <c r="H34" s="112">
        <v>95.706999999999994</v>
      </c>
      <c r="I34" s="112">
        <v>120.395</v>
      </c>
      <c r="J34" s="36" t="s">
        <v>48</v>
      </c>
    </row>
    <row r="35" spans="1:10" s="118" customFormat="1" ht="14.25" customHeight="1">
      <c r="A35" s="35" t="s">
        <v>509</v>
      </c>
      <c r="B35" s="66"/>
      <c r="C35" s="112">
        <v>186.10000264644623</v>
      </c>
      <c r="D35" s="112">
        <v>28.8</v>
      </c>
      <c r="E35" s="112">
        <v>132.6</v>
      </c>
      <c r="F35" s="112">
        <v>36.262</v>
      </c>
      <c r="G35" s="112">
        <v>36.628</v>
      </c>
      <c r="H35" s="112">
        <v>79.396000000000001</v>
      </c>
      <c r="I35" s="112">
        <v>84.978999999999999</v>
      </c>
      <c r="J35" s="36" t="s">
        <v>510</v>
      </c>
    </row>
    <row r="36" spans="1:10" s="118" customFormat="1" ht="14.25" customHeight="1">
      <c r="A36" s="35" t="s">
        <v>34</v>
      </c>
      <c r="B36" s="66"/>
      <c r="C36" s="112">
        <v>58</v>
      </c>
      <c r="D36" s="112">
        <v>125.2</v>
      </c>
      <c r="E36" s="112">
        <v>27.6</v>
      </c>
      <c r="F36" s="112">
        <v>14.608000000000001</v>
      </c>
      <c r="G36" s="112">
        <v>64.203999999999994</v>
      </c>
      <c r="H36" s="112">
        <v>21.16</v>
      </c>
      <c r="I36" s="112">
        <v>40.49</v>
      </c>
      <c r="J36" s="36" t="s">
        <v>35</v>
      </c>
    </row>
    <row r="37" spans="1:10" s="118" customFormat="1" ht="14.25" customHeight="1">
      <c r="A37" s="35" t="s">
        <v>65</v>
      </c>
      <c r="B37" s="66"/>
      <c r="C37" s="112">
        <v>361</v>
      </c>
      <c r="D37" s="112">
        <v>13.9</v>
      </c>
      <c r="E37" s="112">
        <v>21.9</v>
      </c>
      <c r="F37" s="112">
        <v>21.32</v>
      </c>
      <c r="G37" s="112">
        <v>9.1389999999999993</v>
      </c>
      <c r="H37" s="112">
        <v>22.207000000000001</v>
      </c>
      <c r="I37" s="112">
        <v>30.213000000000001</v>
      </c>
      <c r="J37" s="36" t="s">
        <v>39</v>
      </c>
    </row>
    <row r="38" spans="1:10" s="118" customFormat="1" ht="14.25" customHeight="1">
      <c r="A38" s="35" t="s">
        <v>49</v>
      </c>
      <c r="B38" s="66"/>
      <c r="C38" s="112">
        <v>1572</v>
      </c>
      <c r="D38" s="112">
        <v>79.599999999999994</v>
      </c>
      <c r="E38" s="112">
        <v>2</v>
      </c>
      <c r="F38" s="112">
        <v>105.89</v>
      </c>
      <c r="G38" s="112">
        <v>29.076000000000001</v>
      </c>
      <c r="H38" s="112">
        <v>13.368</v>
      </c>
      <c r="I38" s="112">
        <v>8.51</v>
      </c>
      <c r="J38" s="36" t="s">
        <v>50</v>
      </c>
    </row>
    <row r="39" spans="1:10" s="118" customFormat="1" ht="14.25" customHeight="1">
      <c r="A39" s="35" t="s">
        <v>46</v>
      </c>
      <c r="B39" s="66"/>
      <c r="C39" s="112">
        <v>1</v>
      </c>
      <c r="D39" s="112" t="s">
        <v>250</v>
      </c>
      <c r="E39" s="112" t="s">
        <v>250</v>
      </c>
      <c r="F39" s="112" t="s">
        <v>250</v>
      </c>
      <c r="G39" s="112" t="s">
        <v>250</v>
      </c>
      <c r="H39" s="112" t="s">
        <v>250</v>
      </c>
      <c r="I39" s="112" t="s">
        <v>250</v>
      </c>
      <c r="J39" s="36" t="s">
        <v>46</v>
      </c>
    </row>
    <row r="40" spans="1:10" s="118" customFormat="1" ht="14.25" customHeight="1">
      <c r="A40" s="35" t="s">
        <v>42</v>
      </c>
      <c r="B40" s="390"/>
      <c r="C40" s="112" t="s">
        <v>250</v>
      </c>
      <c r="D40" s="112" t="s">
        <v>250</v>
      </c>
      <c r="E40" s="112" t="s">
        <v>250</v>
      </c>
      <c r="F40" s="112" t="s">
        <v>250</v>
      </c>
      <c r="G40" s="112" t="s">
        <v>250</v>
      </c>
      <c r="H40" s="112" t="s">
        <v>250</v>
      </c>
      <c r="I40" s="112" t="s">
        <v>250</v>
      </c>
      <c r="J40" s="36" t="s">
        <v>42</v>
      </c>
    </row>
    <row r="41" spans="1:10" s="118" customFormat="1" ht="14.25" customHeight="1">
      <c r="A41" s="390"/>
      <c r="B41" s="390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C42" s="67"/>
      <c r="D42" s="67"/>
      <c r="E42" s="67"/>
      <c r="F42" s="67"/>
      <c r="G42" s="67"/>
      <c r="H42" s="67"/>
      <c r="I42" s="67"/>
    </row>
    <row r="43" spans="1:10" s="118" customFormat="1" ht="14.25" customHeight="1"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A44" s="578"/>
      <c r="B44" s="578"/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A46" s="578"/>
      <c r="B46" s="578"/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A47" s="578"/>
      <c r="B47" s="578"/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578"/>
      <c r="B48" s="578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578"/>
      <c r="B49" s="578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578"/>
      <c r="B50" s="578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752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1029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988</v>
      </c>
    </row>
    <row r="57" spans="1:10" ht="18" customHeight="1">
      <c r="A57" s="559">
        <v>54</v>
      </c>
      <c r="B57" s="107" t="s">
        <v>566</v>
      </c>
      <c r="C57" s="162"/>
      <c r="D57" s="162"/>
      <c r="E57" s="162"/>
      <c r="F57" s="162"/>
      <c r="G57" s="162"/>
      <c r="H57" s="162"/>
      <c r="I57" s="162"/>
      <c r="J57" s="339" t="s">
        <v>498</v>
      </c>
    </row>
    <row r="58" spans="1:10" ht="18" customHeight="1">
      <c r="A58" s="560"/>
      <c r="B58" s="241" t="s">
        <v>567</v>
      </c>
      <c r="C58" s="164"/>
      <c r="D58" s="164"/>
      <c r="E58" s="164"/>
      <c r="F58" s="164"/>
      <c r="G58" s="164"/>
      <c r="H58" s="164"/>
      <c r="I58" s="164"/>
      <c r="J58" s="340" t="s">
        <v>499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775</v>
      </c>
      <c r="B62" s="315"/>
      <c r="C62" s="315"/>
      <c r="D62" s="315"/>
      <c r="E62" s="315"/>
      <c r="F62" s="315"/>
      <c r="G62" s="315"/>
      <c r="H62" s="315"/>
      <c r="I62" s="315"/>
      <c r="J62" s="110" t="s">
        <v>776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769</v>
      </c>
      <c r="B66" s="237"/>
      <c r="C66" s="115">
        <v>442611.84084813169</v>
      </c>
      <c r="D66" s="115">
        <v>366041.39799999993</v>
      </c>
      <c r="E66" s="115">
        <v>315375.40000000008</v>
      </c>
      <c r="F66" s="115">
        <v>344835.37599999999</v>
      </c>
      <c r="G66" s="115">
        <v>298442.587</v>
      </c>
      <c r="H66" s="115">
        <v>233965.36399999991</v>
      </c>
      <c r="I66" s="115">
        <v>262271.50799999997</v>
      </c>
      <c r="J66" s="246" t="s">
        <v>769</v>
      </c>
    </row>
    <row r="67" spans="1:10" s="118" customFormat="1" ht="14.25" customHeight="1">
      <c r="A67" s="35"/>
      <c r="B67" s="66"/>
      <c r="C67" s="67"/>
      <c r="D67" s="67"/>
      <c r="E67" s="67"/>
      <c r="F67" s="67"/>
      <c r="G67" s="67"/>
      <c r="H67" s="67"/>
      <c r="I67" s="67"/>
      <c r="J67" s="75"/>
    </row>
    <row r="68" spans="1:10" s="118" customFormat="1" ht="14.25" customHeight="1">
      <c r="A68" s="258" t="s">
        <v>60</v>
      </c>
      <c r="B68" s="237"/>
      <c r="C68" s="115">
        <v>144091.93600000002</v>
      </c>
      <c r="D68" s="115">
        <v>146251.69799999997</v>
      </c>
      <c r="E68" s="115">
        <v>115060</v>
      </c>
      <c r="F68" s="115">
        <v>109553.86900000001</v>
      </c>
      <c r="G68" s="115">
        <v>99512.505999999979</v>
      </c>
      <c r="H68" s="115">
        <v>74699.468999999983</v>
      </c>
      <c r="I68" s="115">
        <v>74797.437000000005</v>
      </c>
      <c r="J68" s="246" t="s">
        <v>70</v>
      </c>
    </row>
    <row r="69" spans="1:10" s="118" customFormat="1" ht="14.25" customHeight="1">
      <c r="A69" s="35" t="s">
        <v>15</v>
      </c>
      <c r="B69" s="66"/>
      <c r="C69" s="112">
        <v>38904.246882114559</v>
      </c>
      <c r="D69" s="112">
        <v>33833.9</v>
      </c>
      <c r="E69" s="112">
        <v>35072.9</v>
      </c>
      <c r="F69" s="112">
        <v>39860.497000000003</v>
      </c>
      <c r="G69" s="112">
        <v>42685.800999999999</v>
      </c>
      <c r="H69" s="112">
        <v>32449.797999999999</v>
      </c>
      <c r="I69" s="112">
        <v>34446.387999999999</v>
      </c>
      <c r="J69" s="36" t="s">
        <v>16</v>
      </c>
    </row>
    <row r="70" spans="1:10" s="118" customFormat="1" ht="14.25" customHeight="1">
      <c r="A70" s="35" t="s">
        <v>14</v>
      </c>
      <c r="B70" s="66"/>
      <c r="C70" s="112">
        <v>12229.605982730514</v>
      </c>
      <c r="D70" s="112">
        <v>22163</v>
      </c>
      <c r="E70" s="112">
        <v>17229.900000000001</v>
      </c>
      <c r="F70" s="112">
        <v>19196.29</v>
      </c>
      <c r="G70" s="112">
        <v>13846.25</v>
      </c>
      <c r="H70" s="112">
        <v>28219.03</v>
      </c>
      <c r="I70" s="112">
        <v>32135.016</v>
      </c>
      <c r="J70" s="36" t="s">
        <v>93</v>
      </c>
    </row>
    <row r="71" spans="1:10" s="118" customFormat="1" ht="14.25" customHeight="1">
      <c r="A71" s="35" t="s">
        <v>27</v>
      </c>
      <c r="B71" s="66"/>
      <c r="C71" s="112">
        <v>93172.149894414004</v>
      </c>
      <c r="D71" s="112">
        <v>59454.3</v>
      </c>
      <c r="E71" s="112">
        <v>46658.400000000001</v>
      </c>
      <c r="F71" s="112">
        <v>43335.203000000001</v>
      </c>
      <c r="G71" s="112">
        <v>48571.260999999999</v>
      </c>
      <c r="H71" s="112">
        <v>36549.542000000001</v>
      </c>
      <c r="I71" s="112">
        <v>29445.050999999999</v>
      </c>
      <c r="J71" s="36" t="s">
        <v>28</v>
      </c>
    </row>
    <row r="72" spans="1:10" s="118" customFormat="1" ht="14.25" customHeight="1">
      <c r="A72" s="35" t="s">
        <v>24</v>
      </c>
      <c r="B72" s="66"/>
      <c r="C72" s="112">
        <v>25172.911024983739</v>
      </c>
      <c r="D72" s="112">
        <v>37588.5</v>
      </c>
      <c r="E72" s="112">
        <v>18088.7</v>
      </c>
      <c r="F72" s="112">
        <v>19378.620999999999</v>
      </c>
      <c r="G72" s="112">
        <v>20443.963</v>
      </c>
      <c r="H72" s="112">
        <v>21735.844000000001</v>
      </c>
      <c r="I72" s="112">
        <v>25753.576000000001</v>
      </c>
      <c r="J72" s="36" t="s">
        <v>25</v>
      </c>
    </row>
    <row r="73" spans="1:10" s="118" customFormat="1" ht="14.25" customHeight="1">
      <c r="A73" s="35" t="s">
        <v>37</v>
      </c>
      <c r="B73" s="66"/>
      <c r="C73" s="112">
        <v>39877.71803149581</v>
      </c>
      <c r="D73" s="112">
        <v>18162.8</v>
      </c>
      <c r="E73" s="112">
        <v>30626.6</v>
      </c>
      <c r="F73" s="112">
        <v>44009.392</v>
      </c>
      <c r="G73" s="112">
        <v>31146.690999999999</v>
      </c>
      <c r="H73" s="112">
        <v>17120.121999999999</v>
      </c>
      <c r="I73" s="112">
        <v>25517.75</v>
      </c>
      <c r="J73" s="36" t="s">
        <v>38</v>
      </c>
    </row>
    <row r="74" spans="1:10" s="118" customFormat="1" ht="14.25" customHeight="1">
      <c r="A74" s="35" t="s">
        <v>61</v>
      </c>
      <c r="B74" s="66"/>
      <c r="C74" s="112">
        <v>73074.900046437979</v>
      </c>
      <c r="D74" s="112">
        <v>26573.200000000001</v>
      </c>
      <c r="E74" s="112">
        <v>28990.1</v>
      </c>
      <c r="F74" s="112">
        <v>47760.951999999997</v>
      </c>
      <c r="G74" s="112">
        <v>24629.353999999999</v>
      </c>
      <c r="H74" s="112">
        <v>10206.762000000001</v>
      </c>
      <c r="I74" s="112">
        <v>20825.106</v>
      </c>
      <c r="J74" s="36" t="s">
        <v>17</v>
      </c>
    </row>
    <row r="75" spans="1:10" s="118" customFormat="1" ht="14.25" customHeight="1">
      <c r="A75" s="35" t="s">
        <v>31</v>
      </c>
      <c r="B75" s="66"/>
      <c r="C75" s="112">
        <v>5666.2029954658356</v>
      </c>
      <c r="D75" s="112">
        <v>8477</v>
      </c>
      <c r="E75" s="112">
        <v>6113.9</v>
      </c>
      <c r="F75" s="112">
        <v>8444.143</v>
      </c>
      <c r="G75" s="112">
        <v>5213.8670000000002</v>
      </c>
      <c r="H75" s="112">
        <v>2952.3560000000002</v>
      </c>
      <c r="I75" s="112">
        <v>4733.6310000000003</v>
      </c>
      <c r="J75" s="36" t="s">
        <v>32</v>
      </c>
    </row>
    <row r="76" spans="1:10" s="118" customFormat="1" ht="14.25" customHeight="1">
      <c r="A76" s="35" t="s">
        <v>22</v>
      </c>
      <c r="B76" s="66"/>
      <c r="C76" s="112">
        <v>300.5059998621</v>
      </c>
      <c r="D76" s="112">
        <v>585.29999999999995</v>
      </c>
      <c r="E76" s="112">
        <v>2379.3000000000002</v>
      </c>
      <c r="F76" s="112">
        <v>1972.2919999999999</v>
      </c>
      <c r="G76" s="112">
        <v>2277.375</v>
      </c>
      <c r="H76" s="112">
        <v>949.851</v>
      </c>
      <c r="I76" s="112">
        <v>4234.8950000000004</v>
      </c>
      <c r="J76" s="36" t="s">
        <v>23</v>
      </c>
    </row>
    <row r="77" spans="1:10" s="118" customFormat="1" ht="14.25" customHeight="1">
      <c r="A77" s="35" t="s">
        <v>66</v>
      </c>
      <c r="B77" s="66"/>
      <c r="C77" s="112">
        <v>2969.8579978942871</v>
      </c>
      <c r="D77" s="112">
        <v>4315.1000000000004</v>
      </c>
      <c r="E77" s="112">
        <v>3816.7</v>
      </c>
      <c r="F77" s="112">
        <v>2944.8829999999998</v>
      </c>
      <c r="G77" s="112">
        <v>2381.7939999999999</v>
      </c>
      <c r="H77" s="112">
        <v>2668.4929999999999</v>
      </c>
      <c r="I77" s="112">
        <v>2664.4409999999998</v>
      </c>
      <c r="J77" s="36" t="s">
        <v>109</v>
      </c>
    </row>
    <row r="78" spans="1:10" s="118" customFormat="1" ht="14.25" customHeight="1">
      <c r="A78" s="35" t="s">
        <v>18</v>
      </c>
      <c r="B78" s="66"/>
      <c r="C78" s="112">
        <v>763.67700527608395</v>
      </c>
      <c r="D78" s="112">
        <v>2200.8000000000002</v>
      </c>
      <c r="E78" s="112">
        <v>3994.4</v>
      </c>
      <c r="F78" s="112">
        <v>2382.81</v>
      </c>
      <c r="G78" s="112">
        <v>2666.37</v>
      </c>
      <c r="H78" s="112">
        <v>2163.4380000000001</v>
      </c>
      <c r="I78" s="112">
        <v>1978.5530000000001</v>
      </c>
      <c r="J78" s="36" t="s">
        <v>19</v>
      </c>
    </row>
    <row r="79" spans="1:10" s="118" customFormat="1" ht="14.25" customHeight="1">
      <c r="A79" s="35" t="s">
        <v>36</v>
      </c>
      <c r="B79" s="66"/>
      <c r="C79" s="112">
        <v>1671.0859960089438</v>
      </c>
      <c r="D79" s="112">
        <v>1131.4000000000001</v>
      </c>
      <c r="E79" s="112">
        <v>1481.6</v>
      </c>
      <c r="F79" s="112">
        <v>1226.278</v>
      </c>
      <c r="G79" s="112">
        <v>1500.2639999999999</v>
      </c>
      <c r="H79" s="112">
        <v>1447.797</v>
      </c>
      <c r="I79" s="112">
        <v>1957.258</v>
      </c>
      <c r="J79" s="36" t="s">
        <v>36</v>
      </c>
    </row>
    <row r="80" spans="1:10" s="118" customFormat="1" ht="14.25" customHeight="1">
      <c r="A80" s="35" t="s">
        <v>33</v>
      </c>
      <c r="B80" s="66"/>
      <c r="C80" s="112">
        <v>1269.2189999818802</v>
      </c>
      <c r="D80" s="112">
        <v>791.8</v>
      </c>
      <c r="E80" s="112">
        <v>608.5</v>
      </c>
      <c r="F80" s="112">
        <v>612.428</v>
      </c>
      <c r="G80" s="112">
        <v>774.46100000000001</v>
      </c>
      <c r="H80" s="112">
        <v>1032.231</v>
      </c>
      <c r="I80" s="112">
        <v>1541.914</v>
      </c>
      <c r="J80" s="36" t="s">
        <v>33</v>
      </c>
    </row>
    <row r="81" spans="1:10" s="118" customFormat="1" ht="14.25" customHeight="1">
      <c r="A81" s="35" t="s">
        <v>29</v>
      </c>
      <c r="B81" s="66"/>
      <c r="C81" s="112">
        <v>350.64499190426432</v>
      </c>
      <c r="D81" s="112">
        <v>2079</v>
      </c>
      <c r="E81" s="112">
        <v>2818</v>
      </c>
      <c r="F81" s="112">
        <v>1424.059</v>
      </c>
      <c r="G81" s="112">
        <v>1214.7470000000001</v>
      </c>
      <c r="H81" s="112">
        <v>990.94899999999996</v>
      </c>
      <c r="I81" s="112">
        <v>1409.6220000000001</v>
      </c>
      <c r="J81" s="36" t="s">
        <v>30</v>
      </c>
    </row>
    <row r="82" spans="1:10" s="118" customFormat="1" ht="14.25" customHeight="1">
      <c r="A82" s="35" t="s">
        <v>40</v>
      </c>
      <c r="B82" s="66"/>
      <c r="C82" s="112">
        <v>553.5</v>
      </c>
      <c r="D82" s="112">
        <v>1371.5</v>
      </c>
      <c r="E82" s="112">
        <v>661</v>
      </c>
      <c r="F82" s="112">
        <v>1285.2919999999999</v>
      </c>
      <c r="G82" s="112">
        <v>1087.9359999999999</v>
      </c>
      <c r="H82" s="112">
        <v>532.93100000000004</v>
      </c>
      <c r="I82" s="112">
        <v>589.447</v>
      </c>
      <c r="J82" s="36" t="s">
        <v>41</v>
      </c>
    </row>
    <row r="83" spans="1:10" s="118" customFormat="1" ht="14.25" customHeight="1">
      <c r="A83" s="35" t="s">
        <v>47</v>
      </c>
      <c r="B83" s="66"/>
      <c r="C83" s="112">
        <v>10.244999994523823</v>
      </c>
      <c r="D83" s="112">
        <v>3.5</v>
      </c>
      <c r="E83" s="112">
        <v>279</v>
      </c>
      <c r="F83" s="112">
        <v>83.063000000000002</v>
      </c>
      <c r="G83" s="112">
        <v>27.599</v>
      </c>
      <c r="H83" s="112">
        <v>56.024999999999999</v>
      </c>
      <c r="I83" s="112">
        <v>66.893000000000001</v>
      </c>
      <c r="J83" s="36" t="s">
        <v>48</v>
      </c>
    </row>
    <row r="84" spans="1:10" s="118" customFormat="1" ht="14.25" customHeight="1">
      <c r="A84" s="35" t="s">
        <v>20</v>
      </c>
      <c r="B84" s="66"/>
      <c r="C84" s="112">
        <v>46.950999319553375</v>
      </c>
      <c r="D84" s="112">
        <v>265.89999999999998</v>
      </c>
      <c r="E84" s="112">
        <v>649.9</v>
      </c>
      <c r="F84" s="112">
        <v>530.12599999999998</v>
      </c>
      <c r="G84" s="112">
        <v>176.46700000000001</v>
      </c>
      <c r="H84" s="112">
        <v>66.921999999999997</v>
      </c>
      <c r="I84" s="112">
        <v>48.758000000000003</v>
      </c>
      <c r="J84" s="36" t="s">
        <v>21</v>
      </c>
    </row>
    <row r="85" spans="1:10" s="118" customFormat="1" ht="14.25" customHeight="1">
      <c r="A85" s="35" t="s">
        <v>51</v>
      </c>
      <c r="B85" s="66"/>
      <c r="C85" s="112">
        <v>307.18199920654297</v>
      </c>
      <c r="D85" s="112">
        <v>653.20000000000005</v>
      </c>
      <c r="E85" s="112">
        <v>50</v>
      </c>
      <c r="F85" s="112">
        <v>52.1</v>
      </c>
      <c r="G85" s="112">
        <v>31.913</v>
      </c>
      <c r="H85" s="112">
        <v>76.731999999999999</v>
      </c>
      <c r="I85" s="112">
        <v>36.738</v>
      </c>
      <c r="J85" s="36" t="s">
        <v>52</v>
      </c>
    </row>
    <row r="86" spans="1:10" s="118" customFormat="1" ht="14.25" customHeight="1">
      <c r="A86" s="35" t="s">
        <v>63</v>
      </c>
      <c r="B86" s="66"/>
      <c r="C86" s="112">
        <v>1136.5760004119948</v>
      </c>
      <c r="D86" s="112">
        <v>120.1</v>
      </c>
      <c r="E86" s="112">
        <v>456.5</v>
      </c>
      <c r="F86" s="112">
        <v>591.91899999999998</v>
      </c>
      <c r="G86" s="112">
        <v>200.143</v>
      </c>
      <c r="H86" s="112">
        <v>15.519</v>
      </c>
      <c r="I86" s="112">
        <v>33.661999999999999</v>
      </c>
      <c r="J86" s="36" t="s">
        <v>53</v>
      </c>
    </row>
    <row r="87" spans="1:10" s="118" customFormat="1" ht="14.25" customHeight="1">
      <c r="A87" s="35" t="s">
        <v>65</v>
      </c>
      <c r="B87" s="66"/>
      <c r="C87" s="112">
        <v>118.69099894165993</v>
      </c>
      <c r="D87" s="112">
        <v>0.6</v>
      </c>
      <c r="E87" s="112">
        <v>2.9</v>
      </c>
      <c r="F87" s="112">
        <v>11.64</v>
      </c>
      <c r="G87" s="112">
        <v>6</v>
      </c>
      <c r="H87" s="112">
        <v>14.694000000000001</v>
      </c>
      <c r="I87" s="112">
        <v>23.173999999999999</v>
      </c>
      <c r="J87" s="36" t="s">
        <v>39</v>
      </c>
    </row>
    <row r="88" spans="1:10" s="118" customFormat="1" ht="14.25" customHeight="1">
      <c r="A88" s="35" t="s">
        <v>509</v>
      </c>
      <c r="B88" s="66"/>
      <c r="C88" s="112">
        <v>185.20000267028809</v>
      </c>
      <c r="D88" s="112">
        <v>0.9</v>
      </c>
      <c r="E88" s="112">
        <v>19.2</v>
      </c>
      <c r="F88" s="112">
        <v>14</v>
      </c>
      <c r="G88" s="112">
        <v>5.76</v>
      </c>
      <c r="H88" s="112">
        <v>7.9</v>
      </c>
      <c r="I88" s="112">
        <v>22.1</v>
      </c>
      <c r="J88" s="36" t="s">
        <v>510</v>
      </c>
    </row>
    <row r="89" spans="1:10" s="118" customFormat="1" ht="14.25" customHeight="1">
      <c r="A89" s="35" t="s">
        <v>34</v>
      </c>
      <c r="B89" s="66"/>
      <c r="C89" s="112">
        <v>8.0330001841066405</v>
      </c>
      <c r="D89" s="112">
        <v>8.3000000000000007</v>
      </c>
      <c r="E89" s="112">
        <v>0.4</v>
      </c>
      <c r="F89" s="112">
        <v>0.47899999999999998</v>
      </c>
      <c r="G89" s="112">
        <v>0.21</v>
      </c>
      <c r="H89" s="112">
        <v>0.04</v>
      </c>
      <c r="I89" s="112">
        <v>7.4720000000000004</v>
      </c>
      <c r="J89" s="36" t="s">
        <v>35</v>
      </c>
    </row>
    <row r="90" spans="1:10" s="118" customFormat="1" ht="14.25" customHeight="1">
      <c r="A90" s="35" t="s">
        <v>64</v>
      </c>
      <c r="B90" s="66"/>
      <c r="C90" s="112">
        <v>7.3679999895393848</v>
      </c>
      <c r="D90" s="112">
        <v>1.3</v>
      </c>
      <c r="E90" s="112">
        <v>316.8</v>
      </c>
      <c r="F90" s="112">
        <v>109.238</v>
      </c>
      <c r="G90" s="112">
        <v>41.350999999999999</v>
      </c>
      <c r="H90" s="112">
        <v>8.4290000000000003</v>
      </c>
      <c r="I90" s="112">
        <v>2.306</v>
      </c>
      <c r="J90" s="36" t="s">
        <v>43</v>
      </c>
    </row>
    <row r="91" spans="1:10" s="118" customFormat="1" ht="14.25" customHeight="1">
      <c r="A91" s="35" t="s">
        <v>49</v>
      </c>
      <c r="B91" s="66"/>
      <c r="C91" s="112">
        <v>722.94999885559082</v>
      </c>
      <c r="D91" s="112">
        <v>2.1</v>
      </c>
      <c r="E91" s="112">
        <v>0.7</v>
      </c>
      <c r="F91" s="112">
        <v>55.8</v>
      </c>
      <c r="G91" s="112">
        <v>0.504</v>
      </c>
      <c r="H91" s="112">
        <v>0.49</v>
      </c>
      <c r="I91" s="112">
        <v>0.29699999999999999</v>
      </c>
      <c r="J91" s="36" t="s">
        <v>50</v>
      </c>
    </row>
    <row r="92" spans="1:10" s="118" customFormat="1" ht="14.25" customHeight="1">
      <c r="A92" s="35" t="s">
        <v>44</v>
      </c>
      <c r="B92" s="66"/>
      <c r="C92" s="112">
        <v>0.44999998807907104</v>
      </c>
      <c r="D92" s="112">
        <v>6.2</v>
      </c>
      <c r="E92" s="112" t="s">
        <v>250</v>
      </c>
      <c r="F92" s="112">
        <v>2E-3</v>
      </c>
      <c r="G92" s="112" t="s">
        <v>250</v>
      </c>
      <c r="H92" s="112" t="s">
        <v>250</v>
      </c>
      <c r="I92" s="112">
        <v>2.3E-2</v>
      </c>
      <c r="J92" s="36" t="s">
        <v>45</v>
      </c>
    </row>
    <row r="93" spans="1:10" s="118" customFormat="1" ht="14.25" customHeight="1">
      <c r="A93" s="35" t="s">
        <v>46</v>
      </c>
      <c r="B93" s="66"/>
      <c r="C93" s="112">
        <v>3.2999999821186066E-2</v>
      </c>
      <c r="D93" s="112" t="s">
        <v>250</v>
      </c>
      <c r="E93" s="112" t="s">
        <v>250</v>
      </c>
      <c r="F93" s="112" t="s">
        <v>250</v>
      </c>
      <c r="G93" s="112" t="s">
        <v>250</v>
      </c>
      <c r="H93" s="112" t="s">
        <v>250</v>
      </c>
      <c r="I93" s="112" t="s">
        <v>250</v>
      </c>
      <c r="J93" s="36" t="s">
        <v>46</v>
      </c>
    </row>
    <row r="94" spans="1:10" s="118" customFormat="1" ht="14.25" customHeight="1">
      <c r="A94" s="35" t="s">
        <v>42</v>
      </c>
      <c r="B94" s="66"/>
      <c r="C94" s="112" t="s">
        <v>250</v>
      </c>
      <c r="D94" s="112" t="s">
        <v>250</v>
      </c>
      <c r="E94" s="112" t="s">
        <v>250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42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C96" s="67"/>
      <c r="D96" s="67"/>
      <c r="E96" s="67"/>
      <c r="F96" s="67"/>
      <c r="G96" s="67"/>
      <c r="H96" s="67"/>
      <c r="I96" s="67"/>
    </row>
    <row r="97" spans="1:10" s="118" customFormat="1" ht="14.25" customHeight="1"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C98" s="67"/>
      <c r="D98" s="67"/>
      <c r="E98" s="67"/>
      <c r="F98" s="67"/>
      <c r="G98" s="67"/>
      <c r="H98" s="67"/>
      <c r="I98" s="67"/>
    </row>
    <row r="99" spans="1:10" s="118" customFormat="1" ht="14.25" customHeight="1">
      <c r="C99" s="67"/>
      <c r="D99" s="67"/>
      <c r="E99" s="67"/>
      <c r="F99" s="67"/>
      <c r="G99" s="67"/>
      <c r="H99" s="67"/>
      <c r="I99" s="67"/>
    </row>
    <row r="100" spans="1:10" s="118" customFormat="1" ht="14.25" customHeight="1">
      <c r="A100" s="578"/>
      <c r="B100" s="578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578"/>
      <c r="B101" s="578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578"/>
      <c r="B102" s="578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578"/>
      <c r="B103" s="578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78"/>
      <c r="B104" s="578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752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1029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988</v>
      </c>
    </row>
    <row r="111" spans="1:10" ht="18" customHeight="1">
      <c r="A111" s="559">
        <v>54</v>
      </c>
      <c r="B111" s="107" t="s">
        <v>566</v>
      </c>
      <c r="C111" s="162"/>
      <c r="D111" s="162"/>
      <c r="E111" s="162"/>
      <c r="F111" s="162"/>
      <c r="G111" s="162"/>
      <c r="H111" s="162"/>
      <c r="I111" s="162"/>
      <c r="J111" s="339" t="s">
        <v>521</v>
      </c>
    </row>
    <row r="112" spans="1:10" ht="18" customHeight="1">
      <c r="A112" s="560"/>
      <c r="B112" s="241" t="s">
        <v>567</v>
      </c>
      <c r="C112" s="164"/>
      <c r="D112" s="164"/>
      <c r="E112" s="164"/>
      <c r="F112" s="164"/>
      <c r="G112" s="164"/>
      <c r="H112" s="164"/>
      <c r="I112" s="164"/>
      <c r="J112" s="340" t="s">
        <v>522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5"/>
      <c r="C116" s="315"/>
      <c r="D116" s="315"/>
      <c r="E116" s="315"/>
      <c r="F116" s="315"/>
      <c r="G116" s="315"/>
      <c r="H116" s="315"/>
      <c r="I116" s="315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62" t="s">
        <v>54</v>
      </c>
      <c r="B120" s="384"/>
      <c r="C120" s="329">
        <v>948431</v>
      </c>
      <c r="D120" s="112">
        <v>1403003.537</v>
      </c>
      <c r="E120" s="112">
        <v>1535709.3330000001</v>
      </c>
      <c r="F120" s="112">
        <v>1532903.9350000001</v>
      </c>
      <c r="G120" s="112">
        <v>1618882.969</v>
      </c>
      <c r="H120" s="112">
        <v>1329153.672</v>
      </c>
      <c r="I120" s="112">
        <v>1365773.91</v>
      </c>
      <c r="J120" s="337" t="s">
        <v>55</v>
      </c>
    </row>
    <row r="121" spans="1:10" s="118" customFormat="1" ht="14.25" customHeight="1">
      <c r="A121" s="395" t="s">
        <v>769</v>
      </c>
      <c r="B121" s="389"/>
      <c r="C121" s="332">
        <v>442611.84084813169</v>
      </c>
      <c r="D121" s="115">
        <v>366041.39799999993</v>
      </c>
      <c r="E121" s="115">
        <v>315375.40000000008</v>
      </c>
      <c r="F121" s="115">
        <v>344835.37599999999</v>
      </c>
      <c r="G121" s="115">
        <v>298442.587</v>
      </c>
      <c r="H121" s="115">
        <v>233965.36399999991</v>
      </c>
      <c r="I121" s="115">
        <v>262271.50799999997</v>
      </c>
      <c r="J121" s="396" t="s">
        <v>769</v>
      </c>
    </row>
    <row r="122" spans="1:10" s="118" customFormat="1" ht="14.25" customHeight="1">
      <c r="A122" s="362" t="s">
        <v>96</v>
      </c>
      <c r="B122" s="384"/>
      <c r="C122" s="329">
        <v>61384</v>
      </c>
      <c r="D122" s="112">
        <v>97509.805999999997</v>
      </c>
      <c r="E122" s="112">
        <v>131493.18265</v>
      </c>
      <c r="F122" s="112">
        <v>138129.93335000001</v>
      </c>
      <c r="G122" s="112">
        <v>140847.96549999999</v>
      </c>
      <c r="H122" s="112">
        <v>135421.66230000003</v>
      </c>
      <c r="I122" s="112">
        <v>158971.48288699996</v>
      </c>
      <c r="J122" s="337" t="s">
        <v>96</v>
      </c>
    </row>
    <row r="123" spans="1:10" s="118" customFormat="1" ht="14.25" customHeight="1">
      <c r="A123" s="362" t="s">
        <v>71</v>
      </c>
      <c r="B123" s="384"/>
      <c r="C123" s="329">
        <v>129135</v>
      </c>
      <c r="D123" s="112">
        <v>136979.53099999999</v>
      </c>
      <c r="E123" s="112">
        <v>96608.497199999998</v>
      </c>
      <c r="F123" s="112">
        <v>148261.24480000001</v>
      </c>
      <c r="G123" s="112">
        <v>145060.47519999999</v>
      </c>
      <c r="H123" s="112">
        <v>154340.49900000001</v>
      </c>
      <c r="I123" s="112">
        <v>111124.6468</v>
      </c>
      <c r="J123" s="337" t="s">
        <v>88</v>
      </c>
    </row>
    <row r="124" spans="1:10" s="118" customFormat="1" ht="14.25" customHeight="1">
      <c r="A124" s="362" t="s">
        <v>520</v>
      </c>
      <c r="B124" s="384"/>
      <c r="C124" s="329">
        <v>64160.983</v>
      </c>
      <c r="D124" s="112">
        <v>54947.495000000003</v>
      </c>
      <c r="E124" s="112">
        <v>48872.194000000003</v>
      </c>
      <c r="F124" s="112">
        <v>41430.354479999995</v>
      </c>
      <c r="G124" s="112">
        <v>37993.678569999996</v>
      </c>
      <c r="H124" s="112">
        <v>41069.991700000006</v>
      </c>
      <c r="I124" s="112">
        <v>38641.177230000001</v>
      </c>
      <c r="J124" s="337" t="s">
        <v>520</v>
      </c>
    </row>
    <row r="125" spans="1:10" s="118" customFormat="1" ht="14.25" customHeight="1">
      <c r="A125" s="362" t="s">
        <v>5</v>
      </c>
      <c r="B125" s="384"/>
      <c r="C125" s="329">
        <v>117687</v>
      </c>
      <c r="D125" s="112">
        <v>67430.971000000005</v>
      </c>
      <c r="E125" s="112">
        <v>41739.9</v>
      </c>
      <c r="F125" s="112">
        <v>36791.136689999992</v>
      </c>
      <c r="G125" s="112">
        <v>51448.371599999991</v>
      </c>
      <c r="H125" s="112">
        <v>57502.146369999995</v>
      </c>
      <c r="I125" s="112">
        <v>38063.841679999998</v>
      </c>
      <c r="J125" s="337" t="s">
        <v>6</v>
      </c>
    </row>
    <row r="126" spans="1:10" s="118" customFormat="1" ht="14.25" customHeight="1">
      <c r="A126" s="362" t="s">
        <v>514</v>
      </c>
      <c r="B126" s="384"/>
      <c r="C126" s="329">
        <v>13405</v>
      </c>
      <c r="D126" s="112">
        <v>24748.548999999999</v>
      </c>
      <c r="E126" s="112">
        <v>50124.46</v>
      </c>
      <c r="F126" s="112">
        <v>39013.987000000001</v>
      </c>
      <c r="G126" s="112">
        <v>26542.669000000002</v>
      </c>
      <c r="H126" s="112">
        <v>20664.99381</v>
      </c>
      <c r="I126" s="112">
        <v>26998.973849999995</v>
      </c>
      <c r="J126" s="337" t="s">
        <v>515</v>
      </c>
    </row>
    <row r="127" spans="1:10" s="118" customFormat="1" ht="14.25" customHeight="1">
      <c r="A127" s="362" t="s">
        <v>72</v>
      </c>
      <c r="B127" s="384"/>
      <c r="C127" s="329">
        <v>52746</v>
      </c>
      <c r="D127" s="112">
        <v>34911.781999999999</v>
      </c>
      <c r="E127" s="112">
        <v>39179.800000000003</v>
      </c>
      <c r="F127" s="112">
        <v>38564.5</v>
      </c>
      <c r="G127" s="112">
        <v>39815.483999999997</v>
      </c>
      <c r="H127" s="112">
        <v>38729.750999999997</v>
      </c>
      <c r="I127" s="112">
        <v>26075.645</v>
      </c>
      <c r="J127" s="337" t="s">
        <v>98</v>
      </c>
    </row>
    <row r="128" spans="1:10" s="118" customFormat="1" ht="14.25" customHeight="1">
      <c r="A128" s="362" t="s">
        <v>67</v>
      </c>
      <c r="B128" s="384"/>
      <c r="C128" s="329">
        <v>61802</v>
      </c>
      <c r="D128" s="112">
        <v>95498.7</v>
      </c>
      <c r="E128" s="112">
        <v>66305</v>
      </c>
      <c r="F128" s="112">
        <v>49524.281000000003</v>
      </c>
      <c r="G128" s="112">
        <v>27250.078000000001</v>
      </c>
      <c r="H128" s="112">
        <v>23448.555</v>
      </c>
      <c r="I128" s="112">
        <v>25762.797999999999</v>
      </c>
      <c r="J128" s="337" t="s">
        <v>26</v>
      </c>
    </row>
    <row r="129" spans="1:10" s="118" customFormat="1" ht="14.25" customHeight="1">
      <c r="A129" s="397" t="s">
        <v>771</v>
      </c>
      <c r="B129" s="391"/>
      <c r="C129" s="329" t="s">
        <v>250</v>
      </c>
      <c r="D129" s="112">
        <v>1543.9970000000001</v>
      </c>
      <c r="E129" s="112">
        <v>6262</v>
      </c>
      <c r="F129" s="112">
        <v>8186.6329999999998</v>
      </c>
      <c r="G129" s="112">
        <v>6980.232</v>
      </c>
      <c r="H129" s="112">
        <v>10048.8172</v>
      </c>
      <c r="I129" s="112">
        <v>14737.987999999999</v>
      </c>
      <c r="J129" s="355" t="s">
        <v>771</v>
      </c>
    </row>
    <row r="130" spans="1:10" s="118" customFormat="1" ht="14.25" customHeight="1">
      <c r="A130" s="362" t="s">
        <v>718</v>
      </c>
      <c r="B130" s="384"/>
      <c r="C130" s="329">
        <v>6788.6959999999999</v>
      </c>
      <c r="D130" s="112">
        <v>9895.8549999999996</v>
      </c>
      <c r="E130" s="112">
        <v>10078.290000000001</v>
      </c>
      <c r="F130" s="112">
        <v>3734.3449999999998</v>
      </c>
      <c r="G130" s="112">
        <v>4213.0290000000005</v>
      </c>
      <c r="H130" s="112">
        <v>4495.9660000000003</v>
      </c>
      <c r="I130" s="112">
        <v>13992.965</v>
      </c>
      <c r="J130" s="337" t="s">
        <v>718</v>
      </c>
    </row>
    <row r="131" spans="1:10" s="118" customFormat="1" ht="14.25" customHeight="1">
      <c r="A131" s="397" t="s">
        <v>501</v>
      </c>
      <c r="B131" s="391"/>
      <c r="C131" s="368">
        <v>29432</v>
      </c>
      <c r="D131" s="368">
        <v>19168.128000000001</v>
      </c>
      <c r="E131" s="368">
        <v>10739.134</v>
      </c>
      <c r="F131" s="368">
        <v>6788.6959999999999</v>
      </c>
      <c r="G131" s="368">
        <v>9895.8549999999996</v>
      </c>
      <c r="H131" s="368">
        <v>11512.929</v>
      </c>
      <c r="I131" s="368">
        <v>10078.290000000001</v>
      </c>
      <c r="J131" s="337" t="s">
        <v>502</v>
      </c>
    </row>
    <row r="132" spans="1:10" s="118" customFormat="1" ht="14.25" customHeight="1">
      <c r="A132" s="362" t="s">
        <v>756</v>
      </c>
      <c r="B132" s="384"/>
      <c r="C132" s="329">
        <v>3856.2559999999999</v>
      </c>
      <c r="D132" s="329">
        <v>4972.6319999999996</v>
      </c>
      <c r="E132" s="112">
        <v>4865.9843000000001</v>
      </c>
      <c r="F132" s="112">
        <v>6236.3310999999994</v>
      </c>
      <c r="G132" s="112">
        <v>9036.0645999999997</v>
      </c>
      <c r="H132" s="112">
        <v>9606.0455999999995</v>
      </c>
      <c r="I132" s="112">
        <v>8350.0480000000007</v>
      </c>
      <c r="J132" s="337" t="s">
        <v>756</v>
      </c>
    </row>
    <row r="133" spans="1:10" s="118" customFormat="1" ht="14.25" customHeight="1">
      <c r="A133" s="362" t="s">
        <v>271</v>
      </c>
      <c r="B133" s="384"/>
      <c r="C133" s="329">
        <v>6012.8847899999992</v>
      </c>
      <c r="D133" s="329">
        <v>7671.6412989999999</v>
      </c>
      <c r="E133" s="112">
        <v>7498.4533300000012</v>
      </c>
      <c r="F133" s="112">
        <v>5908.1565209999999</v>
      </c>
      <c r="G133" s="112">
        <v>5786.9011199999986</v>
      </c>
      <c r="H133" s="112">
        <v>5933.5859799999989</v>
      </c>
      <c r="I133" s="112">
        <v>5716.7616799999978</v>
      </c>
      <c r="J133" s="337" t="s">
        <v>272</v>
      </c>
    </row>
    <row r="134" spans="1:10" s="118" customFormat="1" ht="14.25" customHeight="1">
      <c r="A134" s="384"/>
      <c r="C134" s="342"/>
      <c r="D134" s="235"/>
      <c r="E134" s="235"/>
      <c r="F134" s="235"/>
      <c r="G134" s="235"/>
      <c r="H134" s="235"/>
      <c r="I134" s="235"/>
      <c r="J134" s="329"/>
    </row>
    <row r="135" spans="1:10" s="118" customFormat="1" ht="14.25" customHeight="1">
      <c r="A135" s="384"/>
      <c r="C135" s="342"/>
      <c r="D135" s="235"/>
      <c r="E135" s="235"/>
      <c r="F135" s="235"/>
      <c r="G135" s="235"/>
      <c r="H135" s="235"/>
      <c r="I135" s="235"/>
      <c r="J135" s="329"/>
    </row>
    <row r="136" spans="1:10" s="118" customFormat="1" ht="14.25" customHeight="1">
      <c r="A136" s="384"/>
      <c r="C136" s="342"/>
      <c r="D136" s="235"/>
      <c r="E136" s="235"/>
      <c r="F136" s="235"/>
      <c r="G136" s="235"/>
      <c r="H136" s="235"/>
      <c r="I136" s="235"/>
      <c r="J136" s="329"/>
    </row>
    <row r="137" spans="1:10" s="118" customFormat="1" ht="14.25" customHeight="1">
      <c r="A137" s="384"/>
      <c r="C137" s="342"/>
      <c r="D137" s="235"/>
      <c r="E137" s="235"/>
      <c r="F137" s="235"/>
      <c r="G137" s="235"/>
      <c r="H137" s="235"/>
      <c r="I137" s="235"/>
      <c r="J137" s="329"/>
    </row>
    <row r="138" spans="1:10" s="118" customFormat="1" ht="14.25" customHeight="1">
      <c r="A138" s="384"/>
      <c r="C138" s="342"/>
      <c r="D138" s="235"/>
      <c r="E138" s="235"/>
      <c r="F138" s="235"/>
      <c r="G138" s="235"/>
      <c r="H138" s="235"/>
      <c r="I138" s="235"/>
      <c r="J138" s="329"/>
    </row>
    <row r="139" spans="1:10" s="118" customFormat="1" ht="14.25" customHeight="1">
      <c r="A139" s="384"/>
      <c r="C139" s="342"/>
      <c r="D139" s="235"/>
      <c r="E139" s="235"/>
      <c r="F139" s="235"/>
      <c r="G139" s="235"/>
      <c r="H139" s="235"/>
      <c r="I139" s="235"/>
      <c r="J139" s="329"/>
    </row>
    <row r="140" spans="1:10" s="118" customFormat="1" ht="14.25" customHeight="1">
      <c r="A140" s="384"/>
      <c r="C140" s="342"/>
      <c r="D140" s="235"/>
      <c r="E140" s="235"/>
      <c r="F140" s="235"/>
      <c r="G140" s="235"/>
      <c r="H140" s="235"/>
      <c r="I140" s="235"/>
      <c r="J140" s="329"/>
    </row>
    <row r="141" spans="1:10" s="118" customFormat="1" ht="14.25" customHeight="1">
      <c r="A141" s="384"/>
      <c r="C141" s="342"/>
      <c r="D141" s="235"/>
      <c r="E141" s="235"/>
      <c r="F141" s="235"/>
      <c r="G141" s="235"/>
      <c r="H141" s="235"/>
      <c r="I141" s="235"/>
      <c r="J141" s="329"/>
    </row>
    <row r="142" spans="1:10" s="118" customFormat="1" ht="14.25" customHeight="1">
      <c r="A142" s="384"/>
      <c r="C142" s="342"/>
      <c r="D142" s="235"/>
      <c r="E142" s="235"/>
      <c r="F142" s="235"/>
      <c r="G142" s="235"/>
      <c r="H142" s="235"/>
      <c r="I142" s="235"/>
      <c r="J142" s="329"/>
    </row>
    <row r="143" spans="1:10" s="118" customFormat="1" ht="14.25" customHeight="1">
      <c r="A143" s="384"/>
      <c r="C143" s="342"/>
      <c r="D143" s="235"/>
      <c r="E143" s="235"/>
      <c r="F143" s="235"/>
      <c r="G143" s="235"/>
      <c r="H143" s="235"/>
      <c r="I143" s="235"/>
      <c r="J143" s="329"/>
    </row>
    <row r="144" spans="1:10" s="118" customFormat="1" ht="14.25" customHeight="1">
      <c r="A144" s="384"/>
      <c r="C144" s="342"/>
      <c r="D144" s="235"/>
      <c r="E144" s="235"/>
      <c r="F144" s="235"/>
      <c r="G144" s="235"/>
      <c r="H144" s="235"/>
      <c r="I144" s="235"/>
      <c r="J144" s="329"/>
    </row>
    <row r="145" spans="1:10" s="118" customFormat="1" ht="14.25" customHeight="1">
      <c r="A145" s="384"/>
      <c r="C145" s="112"/>
      <c r="D145" s="112"/>
      <c r="E145" s="112"/>
      <c r="F145" s="112"/>
      <c r="G145" s="112"/>
      <c r="H145" s="112"/>
      <c r="I145" s="112"/>
      <c r="J145" s="329"/>
    </row>
    <row r="146" spans="1:10" s="118" customFormat="1" ht="14.25" customHeight="1">
      <c r="A146" s="384"/>
      <c r="C146" s="112"/>
      <c r="D146" s="112"/>
      <c r="E146" s="112"/>
      <c r="F146" s="112"/>
      <c r="G146" s="112"/>
      <c r="H146" s="112"/>
      <c r="I146" s="112"/>
      <c r="J146" s="329"/>
    </row>
    <row r="147" spans="1:10" s="118" customFormat="1" ht="14.25" customHeight="1">
      <c r="A147" s="384"/>
      <c r="C147" s="112"/>
      <c r="D147" s="112"/>
      <c r="E147" s="112"/>
      <c r="F147" s="112"/>
      <c r="G147" s="112"/>
      <c r="H147" s="112"/>
      <c r="I147" s="112"/>
      <c r="J147" s="329"/>
    </row>
    <row r="148" spans="1:10" s="118" customFormat="1" ht="14.25" customHeight="1">
      <c r="A148" s="66"/>
      <c r="B148" s="66"/>
      <c r="C148" s="112"/>
      <c r="D148" s="112"/>
      <c r="E148" s="112"/>
      <c r="F148" s="112"/>
      <c r="G148" s="112"/>
      <c r="H148" s="112"/>
      <c r="I148" s="112"/>
      <c r="J148" s="112"/>
    </row>
    <row r="149" spans="1:10" s="118" customFormat="1" ht="14.25" customHeight="1">
      <c r="A149" s="66"/>
      <c r="B149" s="66"/>
      <c r="C149" s="112"/>
      <c r="D149" s="112"/>
      <c r="E149" s="112"/>
      <c r="F149" s="112"/>
      <c r="G149" s="112"/>
      <c r="H149" s="112"/>
      <c r="I149" s="112"/>
      <c r="J149" s="112"/>
    </row>
    <row r="150" spans="1:10" s="118" customFormat="1" ht="14.25" customHeight="1">
      <c r="A150" s="66"/>
      <c r="B150" s="66"/>
      <c r="C150" s="112"/>
      <c r="D150" s="112"/>
      <c r="E150" s="112"/>
      <c r="F150" s="112"/>
      <c r="G150" s="112"/>
      <c r="H150" s="112"/>
      <c r="I150" s="112"/>
      <c r="J150" s="112"/>
    </row>
    <row r="151" spans="1:10" s="118" customFormat="1" ht="14.25" customHeight="1">
      <c r="C151" s="112"/>
      <c r="D151" s="112"/>
      <c r="E151" s="112"/>
      <c r="F151" s="112"/>
      <c r="G151" s="112"/>
      <c r="H151" s="112"/>
      <c r="I151" s="112"/>
      <c r="J151" s="112"/>
    </row>
    <row r="152" spans="1:10" s="118" customFormat="1" ht="14.25" customHeight="1"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21"/>
      <c r="D156" s="121"/>
      <c r="E156" s="121"/>
      <c r="F156" s="121"/>
      <c r="G156" s="121"/>
      <c r="H156" s="121"/>
      <c r="I156" s="121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52"/>
      <c r="B159" s="57" t="s">
        <v>752</v>
      </c>
      <c r="J159" s="22"/>
    </row>
    <row r="160" spans="1:10" ht="12" customHeight="1">
      <c r="A160" s="553"/>
      <c r="B160" s="244" t="s">
        <v>73</v>
      </c>
      <c r="J160" s="22"/>
    </row>
    <row r="161" spans="1:2" ht="12" customHeight="1">
      <c r="A161" s="553"/>
      <c r="B161" s="244" t="s">
        <v>1029</v>
      </c>
    </row>
    <row r="162" spans="1:2" ht="12" customHeight="1">
      <c r="A162" s="553"/>
    </row>
  </sheetData>
  <mergeCells count="17">
    <mergeCell ref="A50:B50"/>
    <mergeCell ref="A51:A54"/>
    <mergeCell ref="A3:A4"/>
    <mergeCell ref="A44:B44"/>
    <mergeCell ref="A46:B46"/>
    <mergeCell ref="A47:B47"/>
    <mergeCell ref="A48:B48"/>
    <mergeCell ref="A49:B49"/>
    <mergeCell ref="A159:A162"/>
    <mergeCell ref="A111:A112"/>
    <mergeCell ref="A105:A108"/>
    <mergeCell ref="A57:A58"/>
    <mergeCell ref="A100:B100"/>
    <mergeCell ref="A101:B101"/>
    <mergeCell ref="A102:B102"/>
    <mergeCell ref="A103:B103"/>
    <mergeCell ref="A104:B104"/>
  </mergeCells>
  <hyperlinks>
    <hyperlink ref="J3" location="'Inhoudsopgave Zuivel in cijfers'!A1" display="Terug naar inhoudsopgave" xr:uid="{8C155BDD-F341-4B26-BD84-3981AAE37C83}"/>
    <hyperlink ref="J4" location="'Inhoudsopgave Zuivel in cijfers'!A1" display="Back to table of contents" xr:uid="{BFCB5B14-7651-4453-A020-621AC4C55A4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55</v>
      </c>
      <c r="B3" s="107" t="s">
        <v>568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569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777</v>
      </c>
      <c r="B8" s="118"/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769</v>
      </c>
      <c r="B12" s="237"/>
      <c r="C12" s="115">
        <v>921795.00000095367</v>
      </c>
      <c r="D12" s="115">
        <v>1276287.4459999998</v>
      </c>
      <c r="E12" s="115">
        <v>1655070.4000000006</v>
      </c>
      <c r="F12" s="115">
        <v>1489235.773</v>
      </c>
      <c r="G12" s="115">
        <v>1434070.3149999997</v>
      </c>
      <c r="H12" s="115">
        <v>1371880.3739999998</v>
      </c>
      <c r="I12" s="115">
        <v>1448687.0610000002</v>
      </c>
      <c r="J12" s="246" t="s">
        <v>769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14</v>
      </c>
      <c r="B14" s="66"/>
      <c r="C14" s="112">
        <v>223119</v>
      </c>
      <c r="D14" s="112">
        <v>357827.6</v>
      </c>
      <c r="E14" s="112">
        <v>405486</v>
      </c>
      <c r="F14" s="112">
        <v>369540.092</v>
      </c>
      <c r="G14" s="112">
        <v>326642.39799999999</v>
      </c>
      <c r="H14" s="112">
        <v>293469.53600000002</v>
      </c>
      <c r="I14" s="112">
        <v>296836.51799999998</v>
      </c>
      <c r="J14" s="36" t="s">
        <v>93</v>
      </c>
    </row>
    <row r="15" spans="1:10" s="118" customFormat="1" ht="14.25" customHeight="1">
      <c r="A15" s="35" t="s">
        <v>15</v>
      </c>
      <c r="B15" s="66"/>
      <c r="C15" s="112">
        <v>188131</v>
      </c>
      <c r="D15" s="112">
        <v>280098.3</v>
      </c>
      <c r="E15" s="112">
        <v>272400.7</v>
      </c>
      <c r="F15" s="112">
        <v>263637.85499999998</v>
      </c>
      <c r="G15" s="112">
        <v>272645.34700000001</v>
      </c>
      <c r="H15" s="112">
        <v>228435.739</v>
      </c>
      <c r="I15" s="112">
        <v>233347.88399999999</v>
      </c>
      <c r="J15" s="36" t="s">
        <v>16</v>
      </c>
    </row>
    <row r="16" spans="1:10" s="118" customFormat="1" ht="14.25" customHeight="1">
      <c r="A16" s="35" t="s">
        <v>37</v>
      </c>
      <c r="B16" s="66"/>
      <c r="C16" s="112">
        <v>51482</v>
      </c>
      <c r="D16" s="112">
        <v>62403.199999999997</v>
      </c>
      <c r="E16" s="112">
        <v>167689.1</v>
      </c>
      <c r="F16" s="112">
        <v>157308.29800000001</v>
      </c>
      <c r="G16" s="112">
        <v>152556.15700000001</v>
      </c>
      <c r="H16" s="112">
        <v>170273.77100000001</v>
      </c>
      <c r="I16" s="112">
        <v>211979.215</v>
      </c>
      <c r="J16" s="36" t="s">
        <v>38</v>
      </c>
    </row>
    <row r="17" spans="1:10" s="118" customFormat="1" ht="14.25" customHeight="1">
      <c r="A17" s="35" t="s">
        <v>61</v>
      </c>
      <c r="B17" s="66"/>
      <c r="C17" s="112">
        <v>136180</v>
      </c>
      <c r="D17" s="112">
        <v>161596.1</v>
      </c>
      <c r="E17" s="112">
        <v>260094.2</v>
      </c>
      <c r="F17" s="112">
        <v>205012.03700000001</v>
      </c>
      <c r="G17" s="112">
        <v>195874.772</v>
      </c>
      <c r="H17" s="112">
        <v>197828.052</v>
      </c>
      <c r="I17" s="112">
        <v>192334.82199999999</v>
      </c>
      <c r="J17" s="36" t="s">
        <v>17</v>
      </c>
    </row>
    <row r="18" spans="1:10" s="118" customFormat="1" ht="14.25" customHeight="1">
      <c r="A18" s="258" t="s">
        <v>60</v>
      </c>
      <c r="B18" s="237"/>
      <c r="C18" s="115">
        <v>109269</v>
      </c>
      <c r="D18" s="115">
        <v>114968.546</v>
      </c>
      <c r="E18" s="115">
        <v>166317.6</v>
      </c>
      <c r="F18" s="115">
        <v>153945.94699999999</v>
      </c>
      <c r="G18" s="115">
        <v>147855.682</v>
      </c>
      <c r="H18" s="115">
        <v>160202</v>
      </c>
      <c r="I18" s="115">
        <v>164273.60000000001</v>
      </c>
      <c r="J18" s="246" t="s">
        <v>70</v>
      </c>
    </row>
    <row r="19" spans="1:10" s="118" customFormat="1" ht="14.25" customHeight="1">
      <c r="A19" s="35" t="s">
        <v>31</v>
      </c>
      <c r="B19" s="66"/>
      <c r="C19" s="112">
        <v>78355</v>
      </c>
      <c r="D19" s="112">
        <v>108947.6</v>
      </c>
      <c r="E19" s="112">
        <v>112765.3</v>
      </c>
      <c r="F19" s="112">
        <v>110037.553</v>
      </c>
      <c r="G19" s="112">
        <v>108966.24800000001</v>
      </c>
      <c r="H19" s="112">
        <v>118590.42200000001</v>
      </c>
      <c r="I19" s="112">
        <v>129219.234</v>
      </c>
      <c r="J19" s="36" t="s">
        <v>32</v>
      </c>
    </row>
    <row r="20" spans="1:10" s="118" customFormat="1" ht="14.25" customHeight="1">
      <c r="A20" s="35" t="s">
        <v>24</v>
      </c>
      <c r="B20" s="66"/>
      <c r="C20" s="112">
        <v>17379</v>
      </c>
      <c r="D20" s="112">
        <v>35560.199999999997</v>
      </c>
      <c r="E20" s="112">
        <v>46424.800000000003</v>
      </c>
      <c r="F20" s="112">
        <v>46401.455000000002</v>
      </c>
      <c r="G20" s="112">
        <v>54302.069000000003</v>
      </c>
      <c r="H20" s="112">
        <v>53302.167000000001</v>
      </c>
      <c r="I20" s="112">
        <v>58751.442000000003</v>
      </c>
      <c r="J20" s="36" t="s">
        <v>25</v>
      </c>
    </row>
    <row r="21" spans="1:10" s="118" customFormat="1" ht="14.25" customHeight="1">
      <c r="A21" s="35" t="s">
        <v>33</v>
      </c>
      <c r="B21" s="66"/>
      <c r="C21" s="112">
        <v>14064</v>
      </c>
      <c r="D21" s="112">
        <v>41103.800000000003</v>
      </c>
      <c r="E21" s="112">
        <v>45188</v>
      </c>
      <c r="F21" s="112">
        <v>49460.498</v>
      </c>
      <c r="G21" s="112">
        <v>45494.572</v>
      </c>
      <c r="H21" s="112">
        <v>42871.858999999997</v>
      </c>
      <c r="I21" s="112">
        <v>43725.574000000001</v>
      </c>
      <c r="J21" s="36" t="s">
        <v>33</v>
      </c>
    </row>
    <row r="22" spans="1:10" s="118" customFormat="1" ht="14.25" customHeight="1">
      <c r="A22" s="35" t="s">
        <v>63</v>
      </c>
      <c r="B22" s="66"/>
      <c r="C22" s="112">
        <v>21477</v>
      </c>
      <c r="D22" s="112">
        <v>15208.1</v>
      </c>
      <c r="E22" s="112">
        <v>50255.6</v>
      </c>
      <c r="F22" s="112">
        <v>27212.489000000001</v>
      </c>
      <c r="G22" s="112">
        <v>24441.893</v>
      </c>
      <c r="H22" s="112">
        <v>27332.84</v>
      </c>
      <c r="I22" s="112">
        <v>29158.191999999999</v>
      </c>
      <c r="J22" s="36" t="s">
        <v>53</v>
      </c>
    </row>
    <row r="23" spans="1:10" s="118" customFormat="1" ht="14.25" customHeight="1">
      <c r="A23" s="35" t="s">
        <v>36</v>
      </c>
      <c r="B23" s="66"/>
      <c r="C23" s="112">
        <v>4921</v>
      </c>
      <c r="D23" s="112">
        <v>12273.6</v>
      </c>
      <c r="E23" s="112">
        <v>24028.6</v>
      </c>
      <c r="F23" s="112">
        <v>25987.625</v>
      </c>
      <c r="G23" s="112">
        <v>28858.685000000001</v>
      </c>
      <c r="H23" s="112">
        <v>16446.811000000002</v>
      </c>
      <c r="I23" s="112">
        <v>22947.292000000001</v>
      </c>
      <c r="J23" s="36" t="s">
        <v>36</v>
      </c>
    </row>
    <row r="24" spans="1:10" s="118" customFormat="1" ht="14.25" customHeight="1">
      <c r="A24" s="35" t="s">
        <v>66</v>
      </c>
      <c r="B24" s="66"/>
      <c r="C24" s="112">
        <v>14265</v>
      </c>
      <c r="D24" s="112">
        <v>18994.400000000001</v>
      </c>
      <c r="E24" s="112">
        <v>21186.6</v>
      </c>
      <c r="F24" s="112">
        <v>16614.170999999998</v>
      </c>
      <c r="G24" s="112">
        <v>14720.554</v>
      </c>
      <c r="H24" s="112">
        <v>15686.298000000001</v>
      </c>
      <c r="I24" s="112">
        <v>14752.367</v>
      </c>
      <c r="J24" s="36" t="s">
        <v>109</v>
      </c>
    </row>
    <row r="25" spans="1:10" s="118" customFormat="1" ht="14.25" customHeight="1">
      <c r="A25" s="35" t="s">
        <v>22</v>
      </c>
      <c r="B25" s="66"/>
      <c r="C25" s="112">
        <v>26891</v>
      </c>
      <c r="D25" s="112">
        <v>11665.5</v>
      </c>
      <c r="E25" s="112">
        <v>7546.1</v>
      </c>
      <c r="F25" s="112">
        <v>7159.7860000000001</v>
      </c>
      <c r="G25" s="112">
        <v>8171.5119999999997</v>
      </c>
      <c r="H25" s="112">
        <v>8145.4809999999998</v>
      </c>
      <c r="I25" s="112">
        <v>10525.625</v>
      </c>
      <c r="J25" s="36" t="s">
        <v>23</v>
      </c>
    </row>
    <row r="26" spans="1:10" s="118" customFormat="1" ht="14.25" customHeight="1">
      <c r="A26" s="35" t="s">
        <v>27</v>
      </c>
      <c r="B26" s="66"/>
      <c r="C26" s="112">
        <v>16862</v>
      </c>
      <c r="D26" s="112">
        <v>21431.200000000001</v>
      </c>
      <c r="E26" s="112">
        <v>22855</v>
      </c>
      <c r="F26" s="112">
        <v>19816.034</v>
      </c>
      <c r="G26" s="112">
        <v>10990.921</v>
      </c>
      <c r="H26" s="112">
        <v>9905.0679999999993</v>
      </c>
      <c r="I26" s="112">
        <v>8923.8639999999996</v>
      </c>
      <c r="J26" s="36" t="s">
        <v>28</v>
      </c>
    </row>
    <row r="27" spans="1:10" s="118" customFormat="1" ht="14.25" customHeight="1">
      <c r="A27" s="35" t="s">
        <v>18</v>
      </c>
      <c r="B27" s="66"/>
      <c r="C27" s="112">
        <v>2632</v>
      </c>
      <c r="D27" s="112">
        <v>11916.4</v>
      </c>
      <c r="E27" s="112">
        <v>28398.5</v>
      </c>
      <c r="F27" s="112">
        <v>15144.083000000001</v>
      </c>
      <c r="G27" s="112">
        <v>20593.608</v>
      </c>
      <c r="H27" s="112">
        <v>8907.4189999999999</v>
      </c>
      <c r="I27" s="112">
        <v>8090.0730000000003</v>
      </c>
      <c r="J27" s="36" t="s">
        <v>19</v>
      </c>
    </row>
    <row r="28" spans="1:10" s="118" customFormat="1" ht="14.25" customHeight="1">
      <c r="A28" s="35" t="s">
        <v>49</v>
      </c>
      <c r="B28" s="66"/>
      <c r="C28" s="112">
        <v>5283</v>
      </c>
      <c r="D28" s="112">
        <v>2515.1</v>
      </c>
      <c r="E28" s="112">
        <v>4121.1000000000004</v>
      </c>
      <c r="F28" s="112">
        <v>5256.1570000000002</v>
      </c>
      <c r="G28" s="112">
        <v>5247.8249999999998</v>
      </c>
      <c r="H28" s="112">
        <v>5102.076</v>
      </c>
      <c r="I28" s="112">
        <v>7525.4049999999997</v>
      </c>
      <c r="J28" s="36" t="s">
        <v>50</v>
      </c>
    </row>
    <row r="29" spans="1:10" s="118" customFormat="1" ht="14.25" customHeight="1">
      <c r="A29" s="35" t="s">
        <v>34</v>
      </c>
      <c r="B29" s="66"/>
      <c r="C29" s="112">
        <v>216</v>
      </c>
      <c r="D29" s="112">
        <v>116.4</v>
      </c>
      <c r="E29" s="112">
        <v>191.2</v>
      </c>
      <c r="F29" s="112">
        <v>1251.5899999999999</v>
      </c>
      <c r="G29" s="112">
        <v>1847.5150000000001</v>
      </c>
      <c r="H29" s="112">
        <v>1367.8040000000001</v>
      </c>
      <c r="I29" s="112">
        <v>4337.8789999999999</v>
      </c>
      <c r="J29" s="36" t="s">
        <v>35</v>
      </c>
    </row>
    <row r="30" spans="1:10" s="118" customFormat="1" ht="14.25" customHeight="1">
      <c r="A30" s="35" t="s">
        <v>29</v>
      </c>
      <c r="B30" s="66"/>
      <c r="C30" s="112">
        <v>3048</v>
      </c>
      <c r="D30" s="112">
        <v>3386.4</v>
      </c>
      <c r="E30" s="112">
        <v>8114.9</v>
      </c>
      <c r="F30" s="112">
        <v>8559.8449999999993</v>
      </c>
      <c r="G30" s="112">
        <v>7846.8980000000001</v>
      </c>
      <c r="H30" s="112">
        <v>5085.5529999999999</v>
      </c>
      <c r="I30" s="112">
        <v>3531.585</v>
      </c>
      <c r="J30" s="36" t="s">
        <v>30</v>
      </c>
    </row>
    <row r="31" spans="1:10" s="118" customFormat="1" ht="14.25" customHeight="1">
      <c r="A31" s="35" t="s">
        <v>40</v>
      </c>
      <c r="B31" s="66"/>
      <c r="C31" s="112">
        <v>3473</v>
      </c>
      <c r="D31" s="112">
        <v>9266.2999999999993</v>
      </c>
      <c r="E31" s="112">
        <v>6936.5</v>
      </c>
      <c r="F31" s="112">
        <v>1556.6569999999999</v>
      </c>
      <c r="G31" s="112">
        <v>1416.172</v>
      </c>
      <c r="H31" s="112">
        <v>1507.116</v>
      </c>
      <c r="I31" s="112">
        <v>2994.38</v>
      </c>
      <c r="J31" s="36" t="s">
        <v>41</v>
      </c>
    </row>
    <row r="32" spans="1:10" s="118" customFormat="1" ht="14.25" customHeight="1">
      <c r="A32" s="35" t="s">
        <v>51</v>
      </c>
      <c r="B32" s="66"/>
      <c r="C32" s="112">
        <v>1830</v>
      </c>
      <c r="D32" s="112">
        <v>2639.8</v>
      </c>
      <c r="E32" s="112">
        <v>1425</v>
      </c>
      <c r="F32" s="112">
        <v>2929.9670000000001</v>
      </c>
      <c r="G32" s="112">
        <v>2749.46</v>
      </c>
      <c r="H32" s="112">
        <v>3898.8020000000001</v>
      </c>
      <c r="I32" s="112">
        <v>1766.9069999999999</v>
      </c>
      <c r="J32" s="36" t="s">
        <v>52</v>
      </c>
    </row>
    <row r="33" spans="1:10" s="118" customFormat="1" ht="14.25" customHeight="1">
      <c r="A33" s="35" t="s">
        <v>64</v>
      </c>
      <c r="B33" s="66"/>
      <c r="C33" s="112">
        <v>269</v>
      </c>
      <c r="D33" s="112">
        <v>615.6</v>
      </c>
      <c r="E33" s="112">
        <v>203.5</v>
      </c>
      <c r="F33" s="112">
        <v>329.18099999999998</v>
      </c>
      <c r="G33" s="112">
        <v>515.03200000000004</v>
      </c>
      <c r="H33" s="112">
        <v>1140.2629999999999</v>
      </c>
      <c r="I33" s="112">
        <v>1419.665</v>
      </c>
      <c r="J33" s="36" t="s">
        <v>43</v>
      </c>
    </row>
    <row r="34" spans="1:10" s="118" customFormat="1" ht="14.25" customHeight="1">
      <c r="A34" s="35" t="s">
        <v>47</v>
      </c>
      <c r="B34" s="66"/>
      <c r="C34" s="112">
        <v>462</v>
      </c>
      <c r="D34" s="112">
        <v>2433.8000000000002</v>
      </c>
      <c r="E34" s="112">
        <v>2041.3</v>
      </c>
      <c r="F34" s="112">
        <v>1188.8230000000001</v>
      </c>
      <c r="G34" s="112">
        <v>897.77200000000005</v>
      </c>
      <c r="H34" s="112">
        <v>1344.3710000000001</v>
      </c>
      <c r="I34" s="112">
        <v>906.01900000000001</v>
      </c>
      <c r="J34" s="36" t="s">
        <v>48</v>
      </c>
    </row>
    <row r="35" spans="1:10" s="118" customFormat="1" ht="14.25" customHeight="1">
      <c r="A35" s="35" t="s">
        <v>20</v>
      </c>
      <c r="B35" s="66"/>
      <c r="C35" s="112">
        <v>457</v>
      </c>
      <c r="D35" s="112">
        <v>1212.4000000000001</v>
      </c>
      <c r="E35" s="112">
        <v>971</v>
      </c>
      <c r="F35" s="112">
        <v>653.55100000000004</v>
      </c>
      <c r="G35" s="112">
        <v>882.42200000000003</v>
      </c>
      <c r="H35" s="112">
        <v>656.09400000000005</v>
      </c>
      <c r="I35" s="112">
        <v>784.16800000000001</v>
      </c>
      <c r="J35" s="36" t="s">
        <v>21</v>
      </c>
    </row>
    <row r="36" spans="1:10" s="118" customFormat="1" ht="14.25" customHeight="1">
      <c r="A36" s="35" t="s">
        <v>65</v>
      </c>
      <c r="B36" s="66"/>
      <c r="C36" s="112">
        <v>1656</v>
      </c>
      <c r="D36" s="112">
        <v>28.5</v>
      </c>
      <c r="E36" s="112">
        <v>268.2</v>
      </c>
      <c r="F36" s="112">
        <v>150.87899999999999</v>
      </c>
      <c r="G36" s="112">
        <v>529.28300000000002</v>
      </c>
      <c r="H36" s="112">
        <v>334.197</v>
      </c>
      <c r="I36" s="112">
        <v>500.18200000000002</v>
      </c>
      <c r="J36" s="36" t="s">
        <v>39</v>
      </c>
    </row>
    <row r="37" spans="1:10" s="118" customFormat="1" ht="14.25" customHeight="1">
      <c r="A37" s="35" t="s">
        <v>509</v>
      </c>
      <c r="B37" s="66"/>
      <c r="C37" s="112">
        <v>57.000000953674316</v>
      </c>
      <c r="D37" s="112">
        <v>68.900000000000006</v>
      </c>
      <c r="E37" s="112">
        <v>49.6</v>
      </c>
      <c r="F37" s="112">
        <v>65.183000000000007</v>
      </c>
      <c r="G37" s="112">
        <v>21.684999999999999</v>
      </c>
      <c r="H37" s="112">
        <v>46.557000000000002</v>
      </c>
      <c r="I37" s="112">
        <v>54.941000000000003</v>
      </c>
      <c r="J37" s="36" t="s">
        <v>510</v>
      </c>
    </row>
    <row r="38" spans="1:10" s="118" customFormat="1" ht="14.25" customHeight="1">
      <c r="A38" s="35" t="s">
        <v>44</v>
      </c>
      <c r="B38" s="66"/>
      <c r="C38" s="112">
        <v>17</v>
      </c>
      <c r="D38" s="112">
        <v>5.9</v>
      </c>
      <c r="E38" s="112">
        <v>104.5</v>
      </c>
      <c r="F38" s="112">
        <v>15.987</v>
      </c>
      <c r="G38" s="112">
        <v>1.8220000000000001</v>
      </c>
      <c r="H38" s="112">
        <v>7.8E-2</v>
      </c>
      <c r="I38" s="112">
        <v>0.22800000000000001</v>
      </c>
      <c r="J38" s="36" t="s">
        <v>45</v>
      </c>
    </row>
    <row r="39" spans="1:10" s="118" customFormat="1" ht="14.25" customHeight="1">
      <c r="A39" s="35" t="s">
        <v>42</v>
      </c>
      <c r="B39" s="66"/>
      <c r="C39" s="112" t="s">
        <v>250</v>
      </c>
      <c r="D39" s="112">
        <v>3.8</v>
      </c>
      <c r="E39" s="112" t="s">
        <v>250</v>
      </c>
      <c r="F39" s="112" t="s">
        <v>250</v>
      </c>
      <c r="G39" s="112">
        <v>1.0999999999999999E-2</v>
      </c>
      <c r="H39" s="112" t="s">
        <v>250</v>
      </c>
      <c r="I39" s="112" t="s">
        <v>250</v>
      </c>
      <c r="J39" s="36" t="s">
        <v>42</v>
      </c>
    </row>
    <row r="40" spans="1:10" s="118" customFormat="1" ht="14.25" customHeight="1">
      <c r="A40" s="35" t="s">
        <v>46</v>
      </c>
      <c r="B40" s="66"/>
      <c r="C40" s="112" t="s">
        <v>250</v>
      </c>
      <c r="D40" s="112" t="s">
        <v>250</v>
      </c>
      <c r="E40" s="112">
        <v>7.5</v>
      </c>
      <c r="F40" s="112">
        <v>0.03</v>
      </c>
      <c r="G40" s="112" t="s">
        <v>250</v>
      </c>
      <c r="H40" s="112" t="s">
        <v>250</v>
      </c>
      <c r="I40" s="112" t="s">
        <v>250</v>
      </c>
      <c r="J40" s="36" t="s">
        <v>46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C42" s="67"/>
      <c r="D42" s="67"/>
      <c r="E42" s="67"/>
      <c r="F42" s="67"/>
      <c r="G42" s="67"/>
      <c r="H42" s="67"/>
      <c r="I42" s="67"/>
    </row>
    <row r="43" spans="1:10" s="118" customFormat="1" ht="14.25" customHeight="1">
      <c r="A43" s="343"/>
      <c r="B43" s="343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A46" s="66"/>
      <c r="B46" s="66"/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66"/>
      <c r="B49" s="66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578"/>
      <c r="B50" s="578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752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1029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988</v>
      </c>
    </row>
    <row r="57" spans="1:10" ht="18" customHeight="1">
      <c r="A57" s="559">
        <v>55</v>
      </c>
      <c r="B57" s="107" t="s">
        <v>568</v>
      </c>
      <c r="C57" s="162"/>
      <c r="D57" s="162"/>
      <c r="E57" s="162"/>
      <c r="F57" s="162"/>
      <c r="G57" s="162"/>
      <c r="H57" s="162"/>
      <c r="I57" s="162"/>
      <c r="J57" s="310" t="s">
        <v>498</v>
      </c>
    </row>
    <row r="58" spans="1:10" ht="18" customHeight="1">
      <c r="A58" s="560"/>
      <c r="B58" s="241" t="s">
        <v>569</v>
      </c>
      <c r="C58" s="164"/>
      <c r="D58" s="164"/>
      <c r="E58" s="164"/>
      <c r="F58" s="164"/>
      <c r="G58" s="164"/>
      <c r="H58" s="164"/>
      <c r="I58" s="164"/>
      <c r="J58" s="311" t="s">
        <v>499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775</v>
      </c>
      <c r="B62" s="315"/>
      <c r="C62" s="315"/>
      <c r="D62" s="315"/>
      <c r="E62" s="315"/>
      <c r="F62" s="315"/>
      <c r="G62" s="315"/>
      <c r="H62" s="315"/>
      <c r="I62" s="315"/>
      <c r="J62" s="110" t="s">
        <v>776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769</v>
      </c>
      <c r="B66" s="237"/>
      <c r="C66" s="115">
        <v>400605.81959379226</v>
      </c>
      <c r="D66" s="115">
        <v>703808.49699999986</v>
      </c>
      <c r="E66" s="115">
        <v>946175.10000000021</v>
      </c>
      <c r="F66" s="115">
        <v>831030.01399999997</v>
      </c>
      <c r="G66" s="115">
        <v>788135.26599999971</v>
      </c>
      <c r="H66" s="115">
        <v>707305.69599999988</v>
      </c>
      <c r="I66" s="115">
        <v>779024.28799999983</v>
      </c>
      <c r="J66" s="246" t="s">
        <v>769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15</v>
      </c>
      <c r="B68" s="66"/>
      <c r="C68" s="112">
        <v>100805.50034662336</v>
      </c>
      <c r="D68" s="112">
        <v>163000.20000000001</v>
      </c>
      <c r="E68" s="112">
        <v>172885.8</v>
      </c>
      <c r="F68" s="112">
        <v>158479.133</v>
      </c>
      <c r="G68" s="112">
        <v>165042.61799999999</v>
      </c>
      <c r="H68" s="112">
        <v>128528.58500000001</v>
      </c>
      <c r="I68" s="112">
        <v>137251.389</v>
      </c>
      <c r="J68" s="36" t="s">
        <v>16</v>
      </c>
    </row>
    <row r="69" spans="1:10" s="118" customFormat="1" ht="14.25" customHeight="1">
      <c r="A69" s="35" t="s">
        <v>61</v>
      </c>
      <c r="B69" s="66"/>
      <c r="C69" s="112">
        <v>68844.050199149991</v>
      </c>
      <c r="D69" s="112">
        <v>112438.9</v>
      </c>
      <c r="E69" s="112">
        <v>191370.2</v>
      </c>
      <c r="F69" s="112">
        <v>150866.22200000001</v>
      </c>
      <c r="G69" s="112">
        <v>138495.62400000001</v>
      </c>
      <c r="H69" s="112">
        <v>143790.64799999999</v>
      </c>
      <c r="I69" s="112">
        <v>136947.29699999999</v>
      </c>
      <c r="J69" s="36" t="s">
        <v>17</v>
      </c>
    </row>
    <row r="70" spans="1:10" s="118" customFormat="1" ht="14.25" customHeight="1">
      <c r="A70" s="35" t="s">
        <v>14</v>
      </c>
      <c r="B70" s="66"/>
      <c r="C70" s="112">
        <v>57725.158098390326</v>
      </c>
      <c r="D70" s="112">
        <v>154526.79999999999</v>
      </c>
      <c r="E70" s="112">
        <v>168347.2</v>
      </c>
      <c r="F70" s="112">
        <v>142745.992</v>
      </c>
      <c r="G70" s="112">
        <v>116819.811</v>
      </c>
      <c r="H70" s="112">
        <v>85452.096999999994</v>
      </c>
      <c r="I70" s="112">
        <v>105512.499</v>
      </c>
      <c r="J70" s="36" t="s">
        <v>93</v>
      </c>
    </row>
    <row r="71" spans="1:10" s="118" customFormat="1" ht="14.25" customHeight="1">
      <c r="A71" s="35" t="s">
        <v>37</v>
      </c>
      <c r="B71" s="66"/>
      <c r="C71" s="112">
        <v>33650.030955791473</v>
      </c>
      <c r="D71" s="112">
        <v>39206.400000000001</v>
      </c>
      <c r="E71" s="112">
        <v>97814.2</v>
      </c>
      <c r="F71" s="112">
        <v>96669.487999999998</v>
      </c>
      <c r="G71" s="112">
        <v>97274.334000000003</v>
      </c>
      <c r="H71" s="112">
        <v>88395.217000000004</v>
      </c>
      <c r="I71" s="112">
        <v>102727.928</v>
      </c>
      <c r="J71" s="36" t="s">
        <v>38</v>
      </c>
    </row>
    <row r="72" spans="1:10" s="252" customFormat="1" ht="14.25" customHeight="1">
      <c r="A72" s="258" t="s">
        <v>60</v>
      </c>
      <c r="B72" s="237"/>
      <c r="C72" s="115">
        <v>58166.396000000008</v>
      </c>
      <c r="D72" s="115">
        <v>72676.097000000009</v>
      </c>
      <c r="E72" s="115">
        <v>100455.19999999998</v>
      </c>
      <c r="F72" s="115">
        <v>85179.151999999987</v>
      </c>
      <c r="G72" s="115">
        <v>79714.065999999977</v>
      </c>
      <c r="H72" s="115">
        <v>93551.076000000015</v>
      </c>
      <c r="I72" s="115">
        <v>95160.543999999994</v>
      </c>
      <c r="J72" s="246" t="s">
        <v>70</v>
      </c>
    </row>
    <row r="73" spans="1:10" s="118" customFormat="1" ht="14.25" customHeight="1">
      <c r="A73" s="35" t="s">
        <v>31</v>
      </c>
      <c r="B73" s="66"/>
      <c r="C73" s="112">
        <v>31040.625006590853</v>
      </c>
      <c r="D73" s="112">
        <v>68852.2</v>
      </c>
      <c r="E73" s="112">
        <v>84786.9</v>
      </c>
      <c r="F73" s="112">
        <v>80440.707999999999</v>
      </c>
      <c r="G73" s="112">
        <v>71771.225000000006</v>
      </c>
      <c r="H73" s="112">
        <v>71088.494999999995</v>
      </c>
      <c r="I73" s="112">
        <v>92906.540999999997</v>
      </c>
      <c r="J73" s="36" t="s">
        <v>32</v>
      </c>
    </row>
    <row r="74" spans="1:10" s="118" customFormat="1" ht="14.25" customHeight="1">
      <c r="A74" s="35" t="s">
        <v>33</v>
      </c>
      <c r="B74" s="66"/>
      <c r="C74" s="112">
        <v>9007.0040000081062</v>
      </c>
      <c r="D74" s="112">
        <v>25853.8</v>
      </c>
      <c r="E74" s="112">
        <v>31338.5</v>
      </c>
      <c r="F74" s="112">
        <v>36374.705999999998</v>
      </c>
      <c r="G74" s="112">
        <v>36973.887999999999</v>
      </c>
      <c r="H74" s="112">
        <v>34107.47</v>
      </c>
      <c r="I74" s="112">
        <v>35294.345000000001</v>
      </c>
      <c r="J74" s="36" t="s">
        <v>33</v>
      </c>
    </row>
    <row r="75" spans="1:10" s="118" customFormat="1" ht="14.25" customHeight="1">
      <c r="A75" s="35" t="s">
        <v>24</v>
      </c>
      <c r="B75" s="66"/>
      <c r="C75" s="112">
        <v>8888.9130160959903</v>
      </c>
      <c r="D75" s="112">
        <v>16550.599999999999</v>
      </c>
      <c r="E75" s="112">
        <v>19361.900000000001</v>
      </c>
      <c r="F75" s="112">
        <v>18696.18</v>
      </c>
      <c r="G75" s="112">
        <v>32345.392</v>
      </c>
      <c r="H75" s="112">
        <v>26484.825000000001</v>
      </c>
      <c r="I75" s="112">
        <v>31821.302</v>
      </c>
      <c r="J75" s="36" t="s">
        <v>25</v>
      </c>
    </row>
    <row r="76" spans="1:10" s="118" customFormat="1" ht="14.25" customHeight="1">
      <c r="A76" s="35" t="s">
        <v>63</v>
      </c>
      <c r="B76" s="66"/>
      <c r="C76" s="112">
        <v>10154.241004762123</v>
      </c>
      <c r="D76" s="112">
        <v>9195.2000000000007</v>
      </c>
      <c r="E76" s="112">
        <v>20810.400000000001</v>
      </c>
      <c r="F76" s="112">
        <v>18275.625</v>
      </c>
      <c r="G76" s="112">
        <v>13642.825000000001</v>
      </c>
      <c r="H76" s="112">
        <v>15194.252</v>
      </c>
      <c r="I76" s="112">
        <v>19303.724999999999</v>
      </c>
      <c r="J76" s="36" t="s">
        <v>53</v>
      </c>
    </row>
    <row r="77" spans="1:10" s="118" customFormat="1" ht="14.25" customHeight="1">
      <c r="A77" s="35" t="s">
        <v>66</v>
      </c>
      <c r="B77" s="66"/>
      <c r="C77" s="112">
        <v>6816.7780028095003</v>
      </c>
      <c r="D77" s="112">
        <v>10571.9</v>
      </c>
      <c r="E77" s="112">
        <v>11734.4</v>
      </c>
      <c r="F77" s="112">
        <v>10932.312</v>
      </c>
      <c r="G77" s="112">
        <v>9948.8639999999996</v>
      </c>
      <c r="H77" s="112">
        <v>8691.4660000000003</v>
      </c>
      <c r="I77" s="112">
        <v>12465.055</v>
      </c>
      <c r="J77" s="36" t="s">
        <v>109</v>
      </c>
    </row>
    <row r="78" spans="1:10" s="118" customFormat="1" ht="14.25" customHeight="1">
      <c r="A78" s="35" t="s">
        <v>18</v>
      </c>
      <c r="B78" s="66"/>
      <c r="C78" s="112">
        <v>846.63599820993841</v>
      </c>
      <c r="D78" s="112">
        <v>8783.4</v>
      </c>
      <c r="E78" s="112">
        <v>19334.599999999999</v>
      </c>
      <c r="F78" s="112">
        <v>10559.172</v>
      </c>
      <c r="G78" s="112">
        <v>12583.014999999999</v>
      </c>
      <c r="H78" s="112">
        <v>2631.777</v>
      </c>
      <c r="I78" s="112">
        <v>3027.335</v>
      </c>
      <c r="J78" s="36" t="s">
        <v>19</v>
      </c>
    </row>
    <row r="79" spans="1:10" s="118" customFormat="1" ht="14.25" customHeight="1">
      <c r="A79" s="35" t="s">
        <v>27</v>
      </c>
      <c r="B79" s="66"/>
      <c r="C79" s="112">
        <v>4321.7209845609032</v>
      </c>
      <c r="D79" s="112">
        <v>10641.5</v>
      </c>
      <c r="E79" s="112">
        <v>17012.3</v>
      </c>
      <c r="F79" s="112">
        <v>12404.58</v>
      </c>
      <c r="G79" s="112">
        <v>7866.6139999999996</v>
      </c>
      <c r="H79" s="112">
        <v>4695.1750000000002</v>
      </c>
      <c r="I79" s="112">
        <v>1954.354</v>
      </c>
      <c r="J79" s="36" t="s">
        <v>28</v>
      </c>
    </row>
    <row r="80" spans="1:10" s="118" customFormat="1" ht="14.25" customHeight="1">
      <c r="A80" s="35" t="s">
        <v>36</v>
      </c>
      <c r="B80" s="66"/>
      <c r="C80" s="112">
        <v>218.40900001849514</v>
      </c>
      <c r="D80" s="112">
        <v>1976.9</v>
      </c>
      <c r="E80" s="112">
        <v>5245.9</v>
      </c>
      <c r="F80" s="112">
        <v>2446.4479999999999</v>
      </c>
      <c r="G80" s="112">
        <v>1524.6410000000001</v>
      </c>
      <c r="H80" s="112">
        <v>1629.3389999999999</v>
      </c>
      <c r="I80" s="112">
        <v>1232.345</v>
      </c>
      <c r="J80" s="36" t="s">
        <v>36</v>
      </c>
    </row>
    <row r="81" spans="1:10" s="118" customFormat="1" ht="14.25" customHeight="1">
      <c r="A81" s="35" t="s">
        <v>29</v>
      </c>
      <c r="B81" s="66"/>
      <c r="C81" s="112">
        <v>666.02899966936093</v>
      </c>
      <c r="D81" s="112">
        <v>2516.3000000000002</v>
      </c>
      <c r="E81" s="112">
        <v>1592.6</v>
      </c>
      <c r="F81" s="112">
        <v>3400.299</v>
      </c>
      <c r="G81" s="112">
        <v>1898.701</v>
      </c>
      <c r="H81" s="112">
        <v>1282.796</v>
      </c>
      <c r="I81" s="112">
        <v>991.47500000000002</v>
      </c>
      <c r="J81" s="36" t="s">
        <v>30</v>
      </c>
    </row>
    <row r="82" spans="1:10" s="118" customFormat="1" ht="14.25" customHeight="1">
      <c r="A82" s="35" t="s">
        <v>22</v>
      </c>
      <c r="B82" s="66"/>
      <c r="C82" s="112">
        <v>2616.6989813409746</v>
      </c>
      <c r="D82" s="112">
        <v>1503</v>
      </c>
      <c r="E82" s="112">
        <v>715</v>
      </c>
      <c r="F82" s="112">
        <v>980.70299999999997</v>
      </c>
      <c r="G82" s="112">
        <v>745.48900000000003</v>
      </c>
      <c r="H82" s="112">
        <v>747.29399999999998</v>
      </c>
      <c r="I82" s="112">
        <v>946.178</v>
      </c>
      <c r="J82" s="36" t="s">
        <v>23</v>
      </c>
    </row>
    <row r="83" spans="1:10" s="118" customFormat="1" ht="14.25" customHeight="1">
      <c r="A83" s="35" t="s">
        <v>65</v>
      </c>
      <c r="B83" s="66"/>
      <c r="C83" s="112">
        <v>404.87999808415771</v>
      </c>
      <c r="D83" s="112">
        <v>22.8</v>
      </c>
      <c r="E83" s="112">
        <v>162.9</v>
      </c>
      <c r="F83" s="112">
        <v>121.06</v>
      </c>
      <c r="G83" s="112">
        <v>446.20100000000002</v>
      </c>
      <c r="H83" s="112">
        <v>242.15899999999999</v>
      </c>
      <c r="I83" s="112">
        <v>418.02600000000001</v>
      </c>
      <c r="J83" s="36" t="s">
        <v>39</v>
      </c>
    </row>
    <row r="84" spans="1:10" s="118" customFormat="1" ht="14.25" customHeight="1">
      <c r="A84" s="35" t="s">
        <v>51</v>
      </c>
      <c r="B84" s="66"/>
      <c r="C84" s="112">
        <v>604.60000000149012</v>
      </c>
      <c r="D84" s="112">
        <v>199.2</v>
      </c>
      <c r="E84" s="112">
        <v>375.8</v>
      </c>
      <c r="F84" s="112">
        <v>412.89400000000001</v>
      </c>
      <c r="G84" s="112">
        <v>170.035</v>
      </c>
      <c r="H84" s="112">
        <v>235.917</v>
      </c>
      <c r="I84" s="112">
        <v>258.53800000000001</v>
      </c>
      <c r="J84" s="36" t="s">
        <v>52</v>
      </c>
    </row>
    <row r="85" spans="1:10" s="118" customFormat="1" ht="14.25" customHeight="1">
      <c r="A85" s="35" t="s">
        <v>34</v>
      </c>
      <c r="B85" s="66"/>
      <c r="C85" s="112">
        <v>41.579000003170222</v>
      </c>
      <c r="D85" s="112">
        <v>24.9</v>
      </c>
      <c r="E85" s="112">
        <v>145.5</v>
      </c>
      <c r="F85" s="112">
        <v>54.762999999999998</v>
      </c>
      <c r="G85" s="112">
        <v>79.2</v>
      </c>
      <c r="H85" s="112">
        <v>79.745000000000005</v>
      </c>
      <c r="I85" s="112">
        <v>225.90199999999999</v>
      </c>
      <c r="J85" s="36" t="s">
        <v>35</v>
      </c>
    </row>
    <row r="86" spans="1:10" s="118" customFormat="1" ht="14.25" customHeight="1">
      <c r="A86" s="35" t="s">
        <v>20</v>
      </c>
      <c r="B86" s="66"/>
      <c r="C86" s="112">
        <v>136.71800079196692</v>
      </c>
      <c r="D86" s="112">
        <v>133.19999999999999</v>
      </c>
      <c r="E86" s="112">
        <v>457.8</v>
      </c>
      <c r="F86" s="112">
        <v>202.351</v>
      </c>
      <c r="G86" s="112">
        <v>188.185</v>
      </c>
      <c r="H86" s="112">
        <v>88.247</v>
      </c>
      <c r="I86" s="112">
        <v>211.50200000000001</v>
      </c>
      <c r="J86" s="36" t="s">
        <v>21</v>
      </c>
    </row>
    <row r="87" spans="1:10" s="118" customFormat="1" ht="14.25" customHeight="1">
      <c r="A87" s="35" t="s">
        <v>40</v>
      </c>
      <c r="B87" s="66"/>
      <c r="C87" s="112">
        <v>1394</v>
      </c>
      <c r="D87" s="112">
        <v>4603.3999999999996</v>
      </c>
      <c r="E87" s="112">
        <v>1021.9</v>
      </c>
      <c r="F87" s="112">
        <v>501.01600000000002</v>
      </c>
      <c r="G87" s="112">
        <v>360.01100000000002</v>
      </c>
      <c r="H87" s="112">
        <v>120</v>
      </c>
      <c r="I87" s="112">
        <v>185.45500000000001</v>
      </c>
      <c r="J87" s="36" t="s">
        <v>41</v>
      </c>
    </row>
    <row r="88" spans="1:10" s="118" customFormat="1" ht="14.25" customHeight="1">
      <c r="A88" s="35" t="s">
        <v>47</v>
      </c>
      <c r="B88" s="66"/>
      <c r="C88" s="112">
        <v>122.62900079041719</v>
      </c>
      <c r="D88" s="112">
        <v>28.7</v>
      </c>
      <c r="E88" s="112">
        <v>321.8</v>
      </c>
      <c r="F88" s="112">
        <v>73.879000000000005</v>
      </c>
      <c r="G88" s="112">
        <v>93.2</v>
      </c>
      <c r="H88" s="112">
        <v>122.179</v>
      </c>
      <c r="I88" s="112">
        <v>94.801000000000002</v>
      </c>
      <c r="J88" s="36" t="s">
        <v>48</v>
      </c>
    </row>
    <row r="89" spans="1:10" s="118" customFormat="1" ht="14.25" customHeight="1">
      <c r="A89" s="35" t="s">
        <v>49</v>
      </c>
      <c r="B89" s="66"/>
      <c r="C89" s="112">
        <v>4118.6500000003725</v>
      </c>
      <c r="D89" s="112">
        <v>355.5</v>
      </c>
      <c r="E89" s="112">
        <v>696.9</v>
      </c>
      <c r="F89" s="112">
        <v>1064.643</v>
      </c>
      <c r="G89" s="112">
        <v>125.51900000000001</v>
      </c>
      <c r="H89" s="112">
        <v>106.282</v>
      </c>
      <c r="I89" s="112">
        <v>73.91</v>
      </c>
      <c r="J89" s="36" t="s">
        <v>50</v>
      </c>
    </row>
    <row r="90" spans="1:10" s="118" customFormat="1" ht="14.25" customHeight="1">
      <c r="A90" s="35" t="s">
        <v>509</v>
      </c>
      <c r="B90" s="66"/>
      <c r="C90" s="112">
        <v>13.775000095367432</v>
      </c>
      <c r="D90" s="112">
        <v>52.2</v>
      </c>
      <c r="E90" s="112">
        <v>22.5</v>
      </c>
      <c r="F90" s="112">
        <v>43.442999999999998</v>
      </c>
      <c r="G90" s="112">
        <v>9.75</v>
      </c>
      <c r="H90" s="112">
        <v>17.800999999999998</v>
      </c>
      <c r="I90" s="112">
        <v>8.6649999999999991</v>
      </c>
      <c r="J90" s="36" t="s">
        <v>510</v>
      </c>
    </row>
    <row r="91" spans="1:10" s="118" customFormat="1" ht="14.25" customHeight="1">
      <c r="A91" s="35" t="s">
        <v>64</v>
      </c>
      <c r="B91" s="66"/>
      <c r="C91" s="112">
        <v>0.79800000390969217</v>
      </c>
      <c r="D91" s="112">
        <v>92.7</v>
      </c>
      <c r="E91" s="112">
        <v>91.3</v>
      </c>
      <c r="F91" s="112">
        <v>105.17400000000001</v>
      </c>
      <c r="G91" s="112">
        <v>14.497999999999999</v>
      </c>
      <c r="H91" s="112">
        <v>22.84</v>
      </c>
      <c r="I91" s="112">
        <v>5.0720000000000001</v>
      </c>
      <c r="J91" s="36" t="s">
        <v>43</v>
      </c>
    </row>
    <row r="92" spans="1:10" s="118" customFormat="1" ht="14.25" customHeight="1">
      <c r="A92" s="35" t="s">
        <v>44</v>
      </c>
      <c r="B92" s="66"/>
      <c r="C92" s="112" t="s">
        <v>250</v>
      </c>
      <c r="D92" s="112" t="s">
        <v>250</v>
      </c>
      <c r="E92" s="112">
        <v>66.099999999999994</v>
      </c>
      <c r="F92" s="112">
        <v>4.1000000000000002E-2</v>
      </c>
      <c r="G92" s="112">
        <v>1.5580000000000001</v>
      </c>
      <c r="H92" s="112">
        <v>1.4E-2</v>
      </c>
      <c r="I92" s="112">
        <v>0.105</v>
      </c>
      <c r="J92" s="36" t="s">
        <v>45</v>
      </c>
    </row>
    <row r="93" spans="1:10" s="118" customFormat="1" ht="14.25" customHeight="1">
      <c r="A93" s="35" t="s">
        <v>42</v>
      </c>
      <c r="B93" s="66"/>
      <c r="C93" s="112" t="s">
        <v>250</v>
      </c>
      <c r="D93" s="112">
        <v>2.7</v>
      </c>
      <c r="E93" s="112" t="s">
        <v>250</v>
      </c>
      <c r="F93" s="112" t="s">
        <v>250</v>
      </c>
      <c r="G93" s="112">
        <v>2E-3</v>
      </c>
      <c r="H93" s="112" t="s">
        <v>250</v>
      </c>
      <c r="I93" s="112" t="s">
        <v>250</v>
      </c>
      <c r="J93" s="36" t="s">
        <v>42</v>
      </c>
    </row>
    <row r="94" spans="1:10" s="118" customFormat="1" ht="14.25" customHeight="1">
      <c r="A94" s="35" t="s">
        <v>46</v>
      </c>
      <c r="B94" s="66"/>
      <c r="C94" s="112" t="s">
        <v>250</v>
      </c>
      <c r="D94" s="112" t="s">
        <v>250</v>
      </c>
      <c r="E94" s="112">
        <v>7.5</v>
      </c>
      <c r="F94" s="112">
        <v>0.03</v>
      </c>
      <c r="G94" s="112" t="s">
        <v>250</v>
      </c>
      <c r="H94" s="112" t="s">
        <v>250</v>
      </c>
      <c r="I94" s="112" t="s">
        <v>250</v>
      </c>
      <c r="J94" s="36" t="s">
        <v>46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C96" s="67"/>
      <c r="D96" s="67"/>
      <c r="E96" s="67"/>
      <c r="F96" s="67"/>
      <c r="G96" s="67"/>
      <c r="H96" s="67"/>
      <c r="I96" s="67"/>
    </row>
    <row r="97" spans="1:10" s="118" customFormat="1" ht="14.25" customHeight="1"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C98" s="67"/>
      <c r="D98" s="67"/>
      <c r="E98" s="67"/>
      <c r="F98" s="67"/>
      <c r="G98" s="67"/>
      <c r="H98" s="67"/>
      <c r="I98" s="67"/>
    </row>
    <row r="99" spans="1:10" s="118" customFormat="1" ht="14.25" customHeight="1"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78"/>
      <c r="B104" s="578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752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1029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988</v>
      </c>
    </row>
    <row r="111" spans="1:10" ht="18" customHeight="1">
      <c r="A111" s="559">
        <v>55</v>
      </c>
      <c r="B111" s="107" t="s">
        <v>568</v>
      </c>
      <c r="C111" s="162"/>
      <c r="D111" s="162"/>
      <c r="E111" s="162"/>
      <c r="F111" s="162"/>
      <c r="G111" s="162"/>
      <c r="H111" s="162"/>
      <c r="I111" s="162"/>
      <c r="J111" s="310" t="s">
        <v>521</v>
      </c>
    </row>
    <row r="112" spans="1:10" ht="18" customHeight="1">
      <c r="A112" s="560"/>
      <c r="B112" s="241" t="s">
        <v>569</v>
      </c>
      <c r="C112" s="164"/>
      <c r="D112" s="164"/>
      <c r="E112" s="164"/>
      <c r="F112" s="164"/>
      <c r="G112" s="164"/>
      <c r="H112" s="164"/>
      <c r="I112" s="164"/>
      <c r="J112" s="311" t="s">
        <v>522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5"/>
      <c r="C116" s="315"/>
      <c r="D116" s="315"/>
      <c r="E116" s="315"/>
      <c r="F116" s="315"/>
      <c r="G116" s="315"/>
      <c r="H116" s="315"/>
      <c r="I116" s="315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62" t="s">
        <v>72</v>
      </c>
      <c r="B120" s="384"/>
      <c r="C120" s="329">
        <v>383671</v>
      </c>
      <c r="D120" s="112">
        <v>558036.59</v>
      </c>
      <c r="E120" s="112">
        <v>700929.7</v>
      </c>
      <c r="F120" s="112">
        <v>812683.5</v>
      </c>
      <c r="G120" s="112">
        <v>893751.7</v>
      </c>
      <c r="H120" s="112">
        <v>830711.946</v>
      </c>
      <c r="I120" s="112">
        <v>809794.647</v>
      </c>
      <c r="J120" s="355" t="s">
        <v>98</v>
      </c>
    </row>
    <row r="121" spans="1:10" s="252" customFormat="1" ht="14.25" customHeight="1">
      <c r="A121" s="395" t="s">
        <v>769</v>
      </c>
      <c r="B121" s="389"/>
      <c r="C121" s="332">
        <v>400605.81959379226</v>
      </c>
      <c r="D121" s="115">
        <v>703808.49699999986</v>
      </c>
      <c r="E121" s="115">
        <v>946175.10000000021</v>
      </c>
      <c r="F121" s="115">
        <v>831030.01399999997</v>
      </c>
      <c r="G121" s="115">
        <v>788135.26599999971</v>
      </c>
      <c r="H121" s="115">
        <v>707305.69599999988</v>
      </c>
      <c r="I121" s="115">
        <v>779024.28799999983</v>
      </c>
      <c r="J121" s="338" t="s">
        <v>769</v>
      </c>
    </row>
    <row r="122" spans="1:10" s="118" customFormat="1" ht="14.25" customHeight="1">
      <c r="A122" s="362" t="s">
        <v>54</v>
      </c>
      <c r="B122" s="384"/>
      <c r="C122" s="329">
        <v>343275</v>
      </c>
      <c r="D122" s="112">
        <v>417996.58</v>
      </c>
      <c r="E122" s="112">
        <v>372909.17200000002</v>
      </c>
      <c r="F122" s="112">
        <v>356336.37900000002</v>
      </c>
      <c r="G122" s="112">
        <v>325868.84999999998</v>
      </c>
      <c r="H122" s="112">
        <v>357294.897</v>
      </c>
      <c r="I122" s="112">
        <v>451285.84499999997</v>
      </c>
      <c r="J122" s="337" t="s">
        <v>55</v>
      </c>
    </row>
    <row r="123" spans="1:10" s="118" customFormat="1" ht="14.25" customHeight="1">
      <c r="A123" s="362" t="s">
        <v>5</v>
      </c>
      <c r="B123" s="384"/>
      <c r="C123" s="329">
        <v>134724</v>
      </c>
      <c r="D123" s="112">
        <v>204093.209</v>
      </c>
      <c r="E123" s="112">
        <v>127554.51784</v>
      </c>
      <c r="F123" s="112">
        <v>128552.37492000002</v>
      </c>
      <c r="G123" s="112">
        <v>156720.84289000003</v>
      </c>
      <c r="H123" s="112">
        <v>153929.1281</v>
      </c>
      <c r="I123" s="112">
        <v>133628.04608</v>
      </c>
      <c r="J123" s="337" t="s">
        <v>6</v>
      </c>
    </row>
    <row r="124" spans="1:10" s="118" customFormat="1" ht="14.25" customHeight="1">
      <c r="A124" s="362" t="s">
        <v>67</v>
      </c>
      <c r="B124" s="384"/>
      <c r="C124" s="329">
        <v>29211</v>
      </c>
      <c r="D124" s="112">
        <v>50707.3</v>
      </c>
      <c r="E124" s="112">
        <v>81564.100000000006</v>
      </c>
      <c r="F124" s="112">
        <v>72018.173999999999</v>
      </c>
      <c r="G124" s="112">
        <v>51321.936999999998</v>
      </c>
      <c r="H124" s="112">
        <v>46681.69</v>
      </c>
      <c r="I124" s="112">
        <v>70865.218999999997</v>
      </c>
      <c r="J124" s="337" t="s">
        <v>26</v>
      </c>
    </row>
    <row r="125" spans="1:10" s="118" customFormat="1" ht="14.25" customHeight="1">
      <c r="A125" s="362" t="s">
        <v>7</v>
      </c>
      <c r="B125" s="384"/>
      <c r="C125" s="329">
        <v>6101</v>
      </c>
      <c r="D125" s="112">
        <v>13649.141</v>
      </c>
      <c r="E125" s="112">
        <v>46674.076999999997</v>
      </c>
      <c r="F125" s="112">
        <v>39011.548000000003</v>
      </c>
      <c r="G125" s="112">
        <v>18448.057000000001</v>
      </c>
      <c r="H125" s="112">
        <v>29768.25</v>
      </c>
      <c r="I125" s="112">
        <v>25532.168000000001</v>
      </c>
      <c r="J125" s="337" t="s">
        <v>7</v>
      </c>
    </row>
    <row r="126" spans="1:10" s="118" customFormat="1" ht="14.25" customHeight="1">
      <c r="A126" s="362" t="s">
        <v>106</v>
      </c>
      <c r="B126" s="384"/>
      <c r="C126" s="329">
        <v>13894</v>
      </c>
      <c r="D126" s="112">
        <v>34523.567000000003</v>
      </c>
      <c r="E126" s="112">
        <v>19735.28758</v>
      </c>
      <c r="F126" s="112">
        <v>16218.385225</v>
      </c>
      <c r="G126" s="112">
        <v>13185.330089999999</v>
      </c>
      <c r="H126" s="112">
        <v>21500.633200000004</v>
      </c>
      <c r="I126" s="112">
        <v>20378.35125</v>
      </c>
      <c r="J126" s="337" t="s">
        <v>280</v>
      </c>
    </row>
    <row r="127" spans="1:10" s="118" customFormat="1" ht="14.25" customHeight="1">
      <c r="A127" s="362" t="s">
        <v>71</v>
      </c>
      <c r="B127" s="384"/>
      <c r="C127" s="329">
        <v>19891</v>
      </c>
      <c r="D127" s="112">
        <v>24228.48</v>
      </c>
      <c r="E127" s="112">
        <v>22026.713350000002</v>
      </c>
      <c r="F127" s="112">
        <v>27661.256850000002</v>
      </c>
      <c r="G127" s="112">
        <v>20839.846699999995</v>
      </c>
      <c r="H127" s="112">
        <v>27696.845499999999</v>
      </c>
      <c r="I127" s="112">
        <v>18346.177600000003</v>
      </c>
      <c r="J127" s="337" t="s">
        <v>88</v>
      </c>
    </row>
    <row r="128" spans="1:10" s="118" customFormat="1" ht="14.25" customHeight="1">
      <c r="A128" s="362" t="s">
        <v>501</v>
      </c>
      <c r="B128" s="384"/>
      <c r="C128" s="329">
        <v>30222</v>
      </c>
      <c r="D128" s="112">
        <v>11147.63</v>
      </c>
      <c r="E128" s="112">
        <v>5119.4740000000002</v>
      </c>
      <c r="F128" s="112">
        <v>9714.74</v>
      </c>
      <c r="G128" s="112">
        <v>8557.4670000000006</v>
      </c>
      <c r="H128" s="112">
        <v>9003.0750000000007</v>
      </c>
      <c r="I128" s="112">
        <v>12484.103999999999</v>
      </c>
      <c r="J128" s="337" t="s">
        <v>502</v>
      </c>
    </row>
    <row r="129" spans="1:10" s="118" customFormat="1" ht="14.25" customHeight="1">
      <c r="A129" s="362" t="s">
        <v>96</v>
      </c>
      <c r="B129" s="384"/>
      <c r="C129" s="329">
        <v>11400</v>
      </c>
      <c r="D129" s="112">
        <v>27439.525000000001</v>
      </c>
      <c r="E129" s="112">
        <v>21276.02175</v>
      </c>
      <c r="F129" s="112">
        <v>19276.154350000001</v>
      </c>
      <c r="G129" s="112">
        <v>18639.466416000003</v>
      </c>
      <c r="H129" s="112">
        <v>26023.964250000001</v>
      </c>
      <c r="I129" s="112">
        <v>11863.752850000001</v>
      </c>
      <c r="J129" s="337" t="s">
        <v>96</v>
      </c>
    </row>
    <row r="130" spans="1:10" s="118" customFormat="1" ht="14.25" customHeight="1">
      <c r="A130" s="362" t="s">
        <v>8</v>
      </c>
      <c r="B130" s="384"/>
      <c r="C130" s="368">
        <v>22323</v>
      </c>
      <c r="D130" s="112">
        <v>7983.0050000000001</v>
      </c>
      <c r="E130" s="112">
        <v>12283.16</v>
      </c>
      <c r="F130" s="112">
        <v>9247.2479999999996</v>
      </c>
      <c r="G130" s="112">
        <v>10860.325000000001</v>
      </c>
      <c r="H130" s="112">
        <v>5933.4350000000004</v>
      </c>
      <c r="I130" s="112">
        <v>10805.962</v>
      </c>
      <c r="J130" s="355" t="s">
        <v>9</v>
      </c>
    </row>
    <row r="131" spans="1:10" s="118" customFormat="1" ht="14.25" customHeight="1">
      <c r="A131" s="362" t="s">
        <v>271</v>
      </c>
      <c r="B131" s="384"/>
      <c r="C131" s="329">
        <v>4673</v>
      </c>
      <c r="D131" s="112">
        <v>5352.5680000000002</v>
      </c>
      <c r="E131" s="112">
        <v>5876.7700300000006</v>
      </c>
      <c r="F131" s="112">
        <v>8241.2745899999991</v>
      </c>
      <c r="G131" s="112">
        <v>9820.8385399999988</v>
      </c>
      <c r="H131" s="112">
        <v>10216.97208</v>
      </c>
      <c r="I131" s="112">
        <v>8533.0059400000009</v>
      </c>
      <c r="J131" s="337" t="s">
        <v>272</v>
      </c>
    </row>
    <row r="132" spans="1:10" s="118" customFormat="1" ht="14.25" customHeight="1">
      <c r="A132" s="362" t="s">
        <v>520</v>
      </c>
      <c r="C132" s="329">
        <v>9528.0641599999999</v>
      </c>
      <c r="D132" s="112">
        <v>14008.623175999997</v>
      </c>
      <c r="E132" s="112">
        <v>3506.0618999999997</v>
      </c>
      <c r="F132" s="112">
        <v>4752.6278300000004</v>
      </c>
      <c r="G132" s="112">
        <v>6498.1733299999996</v>
      </c>
      <c r="H132" s="112">
        <v>4269.25054</v>
      </c>
      <c r="I132" s="112">
        <v>7447.2062100000003</v>
      </c>
      <c r="J132" s="337" t="s">
        <v>520</v>
      </c>
    </row>
    <row r="133" spans="1:10" s="118" customFormat="1" ht="14.25" customHeight="1">
      <c r="A133" s="362" t="s">
        <v>514</v>
      </c>
      <c r="B133" s="384"/>
      <c r="C133" s="329">
        <v>6677.0050000000001</v>
      </c>
      <c r="D133" s="112">
        <v>37594.434000000001</v>
      </c>
      <c r="E133" s="112">
        <v>3727.2559999999999</v>
      </c>
      <c r="F133" s="112">
        <v>2355.0880000000002</v>
      </c>
      <c r="G133" s="112">
        <v>2036.846</v>
      </c>
      <c r="H133" s="112">
        <v>3084.0857700000001</v>
      </c>
      <c r="I133" s="112">
        <v>7356.8903499999997</v>
      </c>
      <c r="J133" s="337" t="s">
        <v>515</v>
      </c>
    </row>
    <row r="134" spans="1:10" s="118" customFormat="1" ht="14.25" customHeight="1">
      <c r="A134" s="362" t="s">
        <v>4</v>
      </c>
      <c r="B134" s="384"/>
      <c r="C134" s="329">
        <v>19.536000000000001</v>
      </c>
      <c r="D134" s="112">
        <v>65.971000000000004</v>
      </c>
      <c r="E134" s="112">
        <v>5.0579999999999998</v>
      </c>
      <c r="F134" s="112">
        <v>18.231999999999999</v>
      </c>
      <c r="G134" s="112">
        <v>1490.28</v>
      </c>
      <c r="H134" s="112">
        <v>11433.933999999999</v>
      </c>
      <c r="I134" s="112">
        <v>6370.62</v>
      </c>
      <c r="J134" s="337" t="s">
        <v>4</v>
      </c>
    </row>
    <row r="135" spans="1:10" s="118" customFormat="1" ht="14.25" customHeight="1">
      <c r="A135" s="75" t="s">
        <v>511</v>
      </c>
      <c r="C135" s="112">
        <v>2539.13</v>
      </c>
      <c r="D135" s="112">
        <v>1879.460077</v>
      </c>
      <c r="E135" s="112">
        <v>9965.0040000000008</v>
      </c>
      <c r="F135" s="112">
        <v>4961.8879999999999</v>
      </c>
      <c r="G135" s="112">
        <v>5709.1750000000002</v>
      </c>
      <c r="H135" s="112">
        <v>4876.2179999999998</v>
      </c>
      <c r="I135" s="112">
        <v>5392.0770000000002</v>
      </c>
      <c r="J135" s="385" t="s">
        <v>511</v>
      </c>
    </row>
    <row r="136" spans="1:10" s="118" customFormat="1" ht="14.25" customHeight="1">
      <c r="C136" s="112"/>
      <c r="D136" s="112"/>
      <c r="E136" s="112"/>
      <c r="F136" s="112"/>
      <c r="G136" s="112"/>
      <c r="H136" s="112"/>
      <c r="I136" s="112"/>
      <c r="J136" s="112"/>
    </row>
    <row r="137" spans="1:10" s="118" customFormat="1" ht="14.25" customHeight="1">
      <c r="C137" s="112"/>
      <c r="D137" s="112"/>
      <c r="E137" s="112"/>
      <c r="F137" s="112"/>
      <c r="G137" s="112"/>
      <c r="H137" s="112"/>
      <c r="I137" s="112"/>
      <c r="J137" s="112"/>
    </row>
    <row r="138" spans="1:10" s="118" customFormat="1" ht="14.25" customHeight="1">
      <c r="C138" s="112"/>
      <c r="D138" s="112"/>
      <c r="E138" s="112"/>
      <c r="F138" s="112"/>
      <c r="G138" s="112"/>
      <c r="H138" s="112"/>
      <c r="I138" s="112"/>
      <c r="J138" s="112"/>
    </row>
    <row r="139" spans="1:10" s="118" customFormat="1" ht="14.25" customHeight="1">
      <c r="C139" s="112"/>
      <c r="D139" s="112"/>
      <c r="E139" s="112"/>
      <c r="F139" s="112"/>
      <c r="G139" s="112"/>
      <c r="H139" s="112"/>
      <c r="I139" s="112"/>
      <c r="J139" s="112"/>
    </row>
    <row r="140" spans="1:10" s="118" customFormat="1" ht="14.25" customHeight="1">
      <c r="C140" s="112"/>
      <c r="D140" s="112"/>
      <c r="E140" s="112"/>
      <c r="F140" s="112"/>
      <c r="G140" s="112"/>
      <c r="H140" s="112"/>
      <c r="I140" s="112"/>
      <c r="J140" s="112"/>
    </row>
    <row r="141" spans="1:10" s="118" customFormat="1" ht="14.25" customHeight="1">
      <c r="C141" s="112"/>
      <c r="D141" s="112"/>
      <c r="E141" s="112"/>
      <c r="F141" s="112"/>
      <c r="G141" s="112"/>
      <c r="H141" s="112"/>
      <c r="I141" s="112"/>
      <c r="J141" s="112"/>
    </row>
    <row r="142" spans="1:10" s="118" customFormat="1" ht="14.25" customHeight="1">
      <c r="C142" s="112"/>
      <c r="D142" s="112"/>
      <c r="E142" s="112"/>
      <c r="F142" s="112"/>
      <c r="G142" s="112"/>
      <c r="H142" s="112"/>
      <c r="I142" s="112"/>
      <c r="J142" s="112"/>
    </row>
    <row r="143" spans="1:10" s="118" customFormat="1" ht="14.25" customHeight="1">
      <c r="C143" s="112"/>
      <c r="D143" s="112"/>
      <c r="E143" s="112"/>
      <c r="F143" s="112"/>
      <c r="G143" s="112"/>
      <c r="H143" s="112"/>
      <c r="I143" s="112"/>
      <c r="J143" s="112"/>
    </row>
    <row r="144" spans="1:10" s="118" customFormat="1" ht="14.25" customHeight="1">
      <c r="C144" s="112"/>
      <c r="D144" s="112"/>
      <c r="E144" s="112"/>
      <c r="F144" s="112"/>
      <c r="G144" s="112"/>
      <c r="H144" s="112"/>
      <c r="I144" s="112"/>
      <c r="J144" s="112"/>
    </row>
    <row r="145" spans="1:10" s="118" customFormat="1" ht="14.25" customHeight="1">
      <c r="C145" s="112"/>
      <c r="D145" s="112"/>
      <c r="E145" s="112"/>
      <c r="F145" s="112"/>
      <c r="G145" s="112"/>
      <c r="H145" s="112"/>
      <c r="I145" s="112"/>
      <c r="J145" s="112"/>
    </row>
    <row r="146" spans="1:10" s="118" customFormat="1" ht="14.25" customHeight="1">
      <c r="C146" s="112"/>
      <c r="D146" s="112"/>
      <c r="E146" s="112"/>
      <c r="F146" s="112"/>
      <c r="G146" s="112"/>
      <c r="H146" s="112"/>
      <c r="I146" s="112"/>
      <c r="J146" s="112"/>
    </row>
    <row r="147" spans="1:10" s="118" customFormat="1" ht="14.25" customHeight="1">
      <c r="C147" s="112"/>
      <c r="D147" s="112"/>
      <c r="E147" s="112"/>
      <c r="F147" s="112"/>
      <c r="G147" s="112"/>
      <c r="H147" s="112"/>
      <c r="I147" s="112"/>
      <c r="J147" s="112"/>
    </row>
    <row r="148" spans="1:10" s="118" customFormat="1" ht="14.25" customHeight="1">
      <c r="C148" s="112"/>
      <c r="D148" s="112"/>
      <c r="E148" s="112"/>
      <c r="F148" s="112"/>
      <c r="G148" s="112"/>
      <c r="H148" s="112"/>
      <c r="I148" s="112"/>
      <c r="J148" s="112"/>
    </row>
    <row r="149" spans="1:10" s="118" customFormat="1" ht="14.25" customHeight="1">
      <c r="C149" s="112"/>
      <c r="D149" s="112"/>
      <c r="E149" s="112"/>
      <c r="F149" s="112"/>
      <c r="G149" s="112"/>
      <c r="H149" s="112"/>
      <c r="I149" s="112"/>
      <c r="J149" s="112"/>
    </row>
    <row r="150" spans="1:10" s="118" customFormat="1" ht="14.25" customHeight="1">
      <c r="C150" s="112"/>
      <c r="D150" s="112"/>
      <c r="E150" s="112"/>
      <c r="F150" s="112"/>
      <c r="G150" s="112"/>
      <c r="H150" s="112"/>
      <c r="I150" s="112"/>
      <c r="J150" s="112"/>
    </row>
    <row r="151" spans="1:10" s="118" customFormat="1" ht="14.25" customHeight="1">
      <c r="C151" s="112"/>
      <c r="D151" s="112"/>
      <c r="E151" s="112"/>
      <c r="F151" s="112"/>
      <c r="G151" s="112"/>
      <c r="H151" s="112"/>
      <c r="I151" s="112"/>
      <c r="J151" s="112"/>
    </row>
    <row r="152" spans="1:10" s="118" customFormat="1" ht="14.25" customHeight="1">
      <c r="C152" s="112"/>
      <c r="D152" s="112"/>
      <c r="E152" s="112"/>
      <c r="F152" s="112"/>
      <c r="G152" s="112"/>
      <c r="H152" s="112"/>
      <c r="I152" s="112"/>
      <c r="J152" s="67"/>
    </row>
    <row r="153" spans="1:10" s="118" customFormat="1" ht="14.25" customHeight="1">
      <c r="C153" s="112"/>
      <c r="D153" s="112"/>
      <c r="E153" s="112"/>
      <c r="F153" s="112"/>
      <c r="G153" s="112"/>
      <c r="H153" s="112"/>
      <c r="I153" s="112"/>
      <c r="J153" s="67"/>
    </row>
    <row r="154" spans="1:10" s="118" customFormat="1" ht="14.25" customHeight="1">
      <c r="C154" s="112"/>
      <c r="D154" s="112"/>
      <c r="E154" s="112"/>
      <c r="F154" s="112"/>
      <c r="G154" s="112"/>
      <c r="H154" s="112"/>
      <c r="I154" s="112"/>
      <c r="J154" s="67"/>
    </row>
    <row r="155" spans="1:10" s="118" customFormat="1" ht="14.25" customHeight="1">
      <c r="C155" s="112"/>
      <c r="D155" s="112"/>
      <c r="E155" s="112"/>
      <c r="F155" s="112"/>
      <c r="G155" s="112"/>
      <c r="H155" s="112"/>
      <c r="I155" s="112"/>
      <c r="J155" s="67"/>
    </row>
    <row r="156" spans="1:10" s="118" customFormat="1" ht="14.25" customHeight="1">
      <c r="C156" s="121"/>
      <c r="D156" s="121"/>
      <c r="E156" s="121"/>
      <c r="F156" s="121"/>
      <c r="G156" s="121"/>
      <c r="H156" s="121"/>
      <c r="I156" s="121"/>
    </row>
    <row r="157" spans="1:10" s="118" customFormat="1" ht="14.25" customHeight="1">
      <c r="C157" s="121"/>
      <c r="D157" s="121"/>
      <c r="E157" s="121"/>
      <c r="F157" s="121"/>
      <c r="G157" s="121"/>
      <c r="H157" s="121"/>
      <c r="I157" s="121"/>
    </row>
    <row r="158" spans="1:10" s="118" customFormat="1" ht="5" customHeight="1">
      <c r="C158" s="121"/>
      <c r="D158" s="121"/>
      <c r="E158" s="121"/>
      <c r="F158" s="121"/>
      <c r="G158" s="121"/>
      <c r="H158" s="121"/>
      <c r="I158" s="121"/>
    </row>
    <row r="159" spans="1:10" ht="12" customHeight="1">
      <c r="A159" s="552"/>
      <c r="B159" s="57" t="s">
        <v>752</v>
      </c>
      <c r="J159" s="22"/>
    </row>
    <row r="160" spans="1:10" ht="12" customHeight="1">
      <c r="A160" s="553"/>
      <c r="B160" s="244" t="s">
        <v>73</v>
      </c>
      <c r="J160" s="22"/>
    </row>
    <row r="161" spans="1:2" ht="12" customHeight="1">
      <c r="A161" s="553"/>
      <c r="B161" s="244" t="s">
        <v>1029</v>
      </c>
    </row>
    <row r="162" spans="1:2" ht="12" customHeight="1">
      <c r="A162" s="553"/>
    </row>
  </sheetData>
  <mergeCells count="8">
    <mergeCell ref="A159:A162"/>
    <mergeCell ref="A57:A58"/>
    <mergeCell ref="A50:B50"/>
    <mergeCell ref="A3:A4"/>
    <mergeCell ref="A51:A54"/>
    <mergeCell ref="A111:A112"/>
    <mergeCell ref="A104:B104"/>
    <mergeCell ref="A105:A108"/>
  </mergeCells>
  <hyperlinks>
    <hyperlink ref="J3" location="'Inhoudsopgave Zuivel in cijfers'!A1" display="Terug naar inhoudsopgave" xr:uid="{15E05B55-7EA7-4333-936D-F40315CBE2EE}"/>
    <hyperlink ref="J4" location="'Inhoudsopgave Zuivel in cijfers'!A1" display="Back to table of contents" xr:uid="{F9162FDB-C8EA-4FBC-8AB7-F09AF0BAF20A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BBD25B"/>
  </sheetPr>
  <dimension ref="A1:M216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56</v>
      </c>
      <c r="B3" s="107" t="s">
        <v>570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571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777</v>
      </c>
      <c r="B8" s="118"/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769</v>
      </c>
      <c r="B12" s="237"/>
      <c r="C12" s="115">
        <v>3013996.1381111834</v>
      </c>
      <c r="D12" s="115">
        <v>3605533.5219999989</v>
      </c>
      <c r="E12" s="115">
        <v>4147659.6000000006</v>
      </c>
      <c r="F12" s="115">
        <v>4148857.2700000005</v>
      </c>
      <c r="G12" s="115">
        <v>4459268.1780000022</v>
      </c>
      <c r="H12" s="115">
        <v>4500531.7160000009</v>
      </c>
      <c r="I12" s="115">
        <v>4759083.6489999993</v>
      </c>
      <c r="J12" s="246" t="s">
        <v>769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14</v>
      </c>
      <c r="B14" s="66"/>
      <c r="C14" s="112">
        <v>638619</v>
      </c>
      <c r="D14" s="112">
        <v>763548.8</v>
      </c>
      <c r="E14" s="112">
        <v>865483.3</v>
      </c>
      <c r="F14" s="112">
        <v>894420.29</v>
      </c>
      <c r="G14" s="112">
        <v>913574.84199999995</v>
      </c>
      <c r="H14" s="112">
        <v>891213.99699999997</v>
      </c>
      <c r="I14" s="112">
        <v>872022.19</v>
      </c>
      <c r="J14" s="36" t="s">
        <v>93</v>
      </c>
    </row>
    <row r="15" spans="1:10" s="118" customFormat="1" ht="14.25" customHeight="1">
      <c r="A15" s="35" t="s">
        <v>22</v>
      </c>
      <c r="B15" s="66"/>
      <c r="C15" s="112">
        <v>468545</v>
      </c>
      <c r="D15" s="112">
        <v>510847.7</v>
      </c>
      <c r="E15" s="112">
        <v>535621.4</v>
      </c>
      <c r="F15" s="112">
        <v>493660.41800000001</v>
      </c>
      <c r="G15" s="112">
        <v>516333.69300000003</v>
      </c>
      <c r="H15" s="112">
        <v>535216.31900000002</v>
      </c>
      <c r="I15" s="112">
        <v>593145.81000000006</v>
      </c>
      <c r="J15" s="36" t="s">
        <v>23</v>
      </c>
    </row>
    <row r="16" spans="1:10" s="118" customFormat="1" ht="14.25" customHeight="1">
      <c r="A16" s="35" t="s">
        <v>15</v>
      </c>
      <c r="B16" s="66"/>
      <c r="C16" s="112">
        <v>275538</v>
      </c>
      <c r="D16" s="112">
        <v>333350</v>
      </c>
      <c r="E16" s="112">
        <v>379202.8</v>
      </c>
      <c r="F16" s="112">
        <v>402398.03200000001</v>
      </c>
      <c r="G16" s="112">
        <v>507874.03399999999</v>
      </c>
      <c r="H16" s="112">
        <v>458418.95799999998</v>
      </c>
      <c r="I16" s="112">
        <v>478391.66200000001</v>
      </c>
      <c r="J16" s="36" t="s">
        <v>16</v>
      </c>
    </row>
    <row r="17" spans="1:10" s="252" customFormat="1" ht="14.25" customHeight="1">
      <c r="A17" s="258" t="s">
        <v>60</v>
      </c>
      <c r="B17" s="237"/>
      <c r="C17" s="115">
        <v>266588.23800000001</v>
      </c>
      <c r="D17" s="115">
        <v>355236.522</v>
      </c>
      <c r="E17" s="115">
        <v>399452.6</v>
      </c>
      <c r="F17" s="115">
        <v>379648.65899999999</v>
      </c>
      <c r="G17" s="115">
        <v>382284.49699999997</v>
      </c>
      <c r="H17" s="115">
        <v>410562.78100000002</v>
      </c>
      <c r="I17" s="115">
        <v>470169.13099999999</v>
      </c>
      <c r="J17" s="246" t="s">
        <v>70</v>
      </c>
    </row>
    <row r="18" spans="1:10" s="118" customFormat="1" ht="14.25" customHeight="1">
      <c r="A18" s="35" t="s">
        <v>61</v>
      </c>
      <c r="B18" s="66"/>
      <c r="C18" s="112">
        <v>274484</v>
      </c>
      <c r="D18" s="112">
        <v>278941.40000000002</v>
      </c>
      <c r="E18" s="112">
        <v>339603.6</v>
      </c>
      <c r="F18" s="112">
        <v>356316.74</v>
      </c>
      <c r="G18" s="112">
        <v>410106.53499999997</v>
      </c>
      <c r="H18" s="112">
        <v>436154.63699999999</v>
      </c>
      <c r="I18" s="112">
        <v>445145.08799999999</v>
      </c>
      <c r="J18" s="36" t="s">
        <v>17</v>
      </c>
    </row>
    <row r="19" spans="1:10" s="118" customFormat="1" ht="14.25" customHeight="1">
      <c r="A19" s="35" t="s">
        <v>18</v>
      </c>
      <c r="B19" s="66"/>
      <c r="C19" s="112">
        <v>241644</v>
      </c>
      <c r="D19" s="112">
        <v>252125.3</v>
      </c>
      <c r="E19" s="112">
        <v>307103.7</v>
      </c>
      <c r="F19" s="112">
        <v>288134.44799999997</v>
      </c>
      <c r="G19" s="112">
        <v>310561.11700000003</v>
      </c>
      <c r="H19" s="112">
        <v>327843.59299999999</v>
      </c>
      <c r="I19" s="112">
        <v>363055.72100000002</v>
      </c>
      <c r="J19" s="36" t="s">
        <v>19</v>
      </c>
    </row>
    <row r="20" spans="1:10" s="118" customFormat="1" ht="14.25" customHeight="1">
      <c r="A20" s="35" t="s">
        <v>20</v>
      </c>
      <c r="B20" s="66"/>
      <c r="C20" s="112">
        <v>118584</v>
      </c>
      <c r="D20" s="112">
        <v>120682.3</v>
      </c>
      <c r="E20" s="112">
        <v>135160.6</v>
      </c>
      <c r="F20" s="112">
        <v>126309.611</v>
      </c>
      <c r="G20" s="112">
        <v>137314.65700000001</v>
      </c>
      <c r="H20" s="112">
        <v>140294.68900000001</v>
      </c>
      <c r="I20" s="112">
        <v>182205.33600000001</v>
      </c>
      <c r="J20" s="36" t="s">
        <v>21</v>
      </c>
    </row>
    <row r="21" spans="1:10" s="118" customFormat="1" ht="14.25" customHeight="1">
      <c r="A21" s="35" t="s">
        <v>24</v>
      </c>
      <c r="B21" s="66"/>
      <c r="C21" s="112">
        <v>85410</v>
      </c>
      <c r="D21" s="112">
        <v>124856.8</v>
      </c>
      <c r="E21" s="112">
        <v>135219.70000000001</v>
      </c>
      <c r="F21" s="112">
        <v>138254.50599999999</v>
      </c>
      <c r="G21" s="112">
        <v>141547.04699999999</v>
      </c>
      <c r="H21" s="112">
        <v>153949.01699999999</v>
      </c>
      <c r="I21" s="112">
        <v>161156.22099999999</v>
      </c>
      <c r="J21" s="36" t="s">
        <v>25</v>
      </c>
    </row>
    <row r="22" spans="1:10" s="118" customFormat="1" ht="14.25" customHeight="1">
      <c r="A22" s="35" t="s">
        <v>29</v>
      </c>
      <c r="B22" s="66"/>
      <c r="C22" s="112">
        <v>86860</v>
      </c>
      <c r="D22" s="112">
        <v>111956.8</v>
      </c>
      <c r="E22" s="112">
        <v>128715</v>
      </c>
      <c r="F22" s="112">
        <v>133523.31400000001</v>
      </c>
      <c r="G22" s="112">
        <v>136293.522</v>
      </c>
      <c r="H22" s="112">
        <v>135845.39600000001</v>
      </c>
      <c r="I22" s="112">
        <v>137209.54500000001</v>
      </c>
      <c r="J22" s="36" t="s">
        <v>30</v>
      </c>
    </row>
    <row r="23" spans="1:10" s="118" customFormat="1" ht="14.25" customHeight="1">
      <c r="A23" s="35" t="s">
        <v>66</v>
      </c>
      <c r="B23" s="66"/>
      <c r="C23" s="112">
        <v>76861</v>
      </c>
      <c r="D23" s="112">
        <v>89971.5</v>
      </c>
      <c r="E23" s="112">
        <v>104289</v>
      </c>
      <c r="F23" s="112">
        <v>105776.935</v>
      </c>
      <c r="G23" s="112">
        <v>110434.212</v>
      </c>
      <c r="H23" s="112">
        <v>112497.88499999999</v>
      </c>
      <c r="I23" s="112">
        <v>120996.06600000001</v>
      </c>
      <c r="J23" s="36" t="s">
        <v>109</v>
      </c>
    </row>
    <row r="24" spans="1:10" s="118" customFormat="1" ht="14.25" customHeight="1">
      <c r="A24" s="35" t="s">
        <v>31</v>
      </c>
      <c r="B24" s="66"/>
      <c r="C24" s="112">
        <v>44890</v>
      </c>
      <c r="D24" s="112">
        <v>76240.800000000003</v>
      </c>
      <c r="E24" s="112">
        <v>104039.7</v>
      </c>
      <c r="F24" s="112">
        <v>101453.70299999999</v>
      </c>
      <c r="G24" s="112">
        <v>108654.595</v>
      </c>
      <c r="H24" s="112">
        <v>107212.96400000001</v>
      </c>
      <c r="I24" s="112">
        <v>117932.28</v>
      </c>
      <c r="J24" s="36" t="s">
        <v>32</v>
      </c>
    </row>
    <row r="25" spans="1:10" s="118" customFormat="1" ht="14.25" customHeight="1">
      <c r="A25" s="35" t="s">
        <v>64</v>
      </c>
      <c r="B25" s="66"/>
      <c r="C25" s="112">
        <v>29070</v>
      </c>
      <c r="D25" s="112">
        <v>49179.6</v>
      </c>
      <c r="E25" s="112">
        <v>85066.3</v>
      </c>
      <c r="F25" s="112">
        <v>94941.222999999998</v>
      </c>
      <c r="G25" s="112">
        <v>107809.069</v>
      </c>
      <c r="H25" s="112">
        <v>113774.60799999999</v>
      </c>
      <c r="I25" s="112">
        <v>112369.628</v>
      </c>
      <c r="J25" s="36" t="s">
        <v>43</v>
      </c>
    </row>
    <row r="26" spans="1:10" s="118" customFormat="1" ht="14.25" customHeight="1">
      <c r="A26" s="35" t="s">
        <v>27</v>
      </c>
      <c r="B26" s="66"/>
      <c r="C26" s="112">
        <v>76772</v>
      </c>
      <c r="D26" s="112">
        <v>87385</v>
      </c>
      <c r="E26" s="112">
        <v>102202.5</v>
      </c>
      <c r="F26" s="112">
        <v>101563.28200000001</v>
      </c>
      <c r="G26" s="112">
        <v>106636.231</v>
      </c>
      <c r="H26" s="112">
        <v>110494.245</v>
      </c>
      <c r="I26" s="112">
        <v>109579.179</v>
      </c>
      <c r="J26" s="36" t="s">
        <v>28</v>
      </c>
    </row>
    <row r="27" spans="1:10" s="118" customFormat="1" ht="14.25" customHeight="1">
      <c r="A27" s="35" t="s">
        <v>36</v>
      </c>
      <c r="B27" s="66"/>
      <c r="C27" s="112">
        <v>35802</v>
      </c>
      <c r="D27" s="112">
        <v>48293.3</v>
      </c>
      <c r="E27" s="112">
        <v>62040.3</v>
      </c>
      <c r="F27" s="112">
        <v>57434.673999999999</v>
      </c>
      <c r="G27" s="112">
        <v>64127.618999999999</v>
      </c>
      <c r="H27" s="112">
        <v>70195.323000000004</v>
      </c>
      <c r="I27" s="112">
        <v>79246.251000000004</v>
      </c>
      <c r="J27" s="36" t="s">
        <v>36</v>
      </c>
    </row>
    <row r="28" spans="1:10" s="118" customFormat="1" ht="14.25" customHeight="1">
      <c r="A28" s="35" t="s">
        <v>33</v>
      </c>
      <c r="B28" s="66"/>
      <c r="C28" s="112">
        <v>44686</v>
      </c>
      <c r="D28" s="112">
        <v>75712.600000000006</v>
      </c>
      <c r="E28" s="112">
        <v>71597.100000000006</v>
      </c>
      <c r="F28" s="112">
        <v>70482.089000000007</v>
      </c>
      <c r="G28" s="112">
        <v>70567.589000000007</v>
      </c>
      <c r="H28" s="112">
        <v>69852.076000000001</v>
      </c>
      <c r="I28" s="112">
        <v>70382.733999999997</v>
      </c>
      <c r="J28" s="36" t="s">
        <v>33</v>
      </c>
    </row>
    <row r="29" spans="1:10" s="118" customFormat="1" ht="14.25" customHeight="1">
      <c r="A29" s="35" t="s">
        <v>51</v>
      </c>
      <c r="B29" s="66"/>
      <c r="C29" s="112">
        <v>29999</v>
      </c>
      <c r="D29" s="112">
        <v>47791.9</v>
      </c>
      <c r="E29" s="112">
        <v>60640.4</v>
      </c>
      <c r="F29" s="112">
        <v>59623.396000000001</v>
      </c>
      <c r="G29" s="112">
        <v>68528.623000000007</v>
      </c>
      <c r="H29" s="112">
        <v>61327.078000000001</v>
      </c>
      <c r="I29" s="112">
        <v>68835.929999999993</v>
      </c>
      <c r="J29" s="36" t="s">
        <v>52</v>
      </c>
    </row>
    <row r="30" spans="1:10" s="118" customFormat="1" ht="14.25" customHeight="1">
      <c r="A30" s="35" t="s">
        <v>37</v>
      </c>
      <c r="B30" s="66"/>
      <c r="C30" s="112">
        <v>48526</v>
      </c>
      <c r="D30" s="112">
        <v>57688.5</v>
      </c>
      <c r="E30" s="112">
        <v>74834.600000000006</v>
      </c>
      <c r="F30" s="112">
        <v>82773.067999999999</v>
      </c>
      <c r="G30" s="112">
        <v>86169.184999999998</v>
      </c>
      <c r="H30" s="112">
        <v>67874.945000000007</v>
      </c>
      <c r="I30" s="112">
        <v>67430.077999999994</v>
      </c>
      <c r="J30" s="36" t="s">
        <v>38</v>
      </c>
    </row>
    <row r="31" spans="1:10" s="118" customFormat="1" ht="14.25" customHeight="1">
      <c r="A31" s="35" t="s">
        <v>34</v>
      </c>
      <c r="B31" s="66"/>
      <c r="C31" s="112">
        <v>40686</v>
      </c>
      <c r="D31" s="112">
        <v>50256.5</v>
      </c>
      <c r="E31" s="112">
        <v>63189.5</v>
      </c>
      <c r="F31" s="112">
        <v>63615.201999999997</v>
      </c>
      <c r="G31" s="112">
        <v>63682.01</v>
      </c>
      <c r="H31" s="112">
        <v>58163.824000000001</v>
      </c>
      <c r="I31" s="112">
        <v>65886.032999999996</v>
      </c>
      <c r="J31" s="36" t="s">
        <v>35</v>
      </c>
    </row>
    <row r="32" spans="1:10" s="118" customFormat="1" ht="14.25" customHeight="1">
      <c r="A32" s="35" t="s">
        <v>44</v>
      </c>
      <c r="B32" s="66"/>
      <c r="C32" s="112">
        <v>52922</v>
      </c>
      <c r="D32" s="112">
        <v>54340.4</v>
      </c>
      <c r="E32" s="112">
        <v>44415.6</v>
      </c>
      <c r="F32" s="112">
        <v>43427.42</v>
      </c>
      <c r="G32" s="112">
        <v>49558.337</v>
      </c>
      <c r="H32" s="112">
        <v>61158.146000000001</v>
      </c>
      <c r="I32" s="112">
        <v>56575.891000000003</v>
      </c>
      <c r="J32" s="36" t="s">
        <v>45</v>
      </c>
    </row>
    <row r="33" spans="1:10" s="118" customFormat="1" ht="14.25" customHeight="1">
      <c r="A33" s="35" t="s">
        <v>509</v>
      </c>
      <c r="B33" s="66"/>
      <c r="C33" s="112">
        <v>11961.900111183524</v>
      </c>
      <c r="D33" s="112">
        <v>22862</v>
      </c>
      <c r="E33" s="112">
        <v>34533</v>
      </c>
      <c r="F33" s="112">
        <v>31747.732</v>
      </c>
      <c r="G33" s="112">
        <v>36490.360999999997</v>
      </c>
      <c r="H33" s="112">
        <v>38201.822999999997</v>
      </c>
      <c r="I33" s="112">
        <v>42495.188000000002</v>
      </c>
      <c r="J33" s="36" t="s">
        <v>510</v>
      </c>
    </row>
    <row r="34" spans="1:10" s="118" customFormat="1" ht="14.25" customHeight="1">
      <c r="A34" s="35" t="s">
        <v>47</v>
      </c>
      <c r="B34" s="66"/>
      <c r="C34" s="112">
        <v>7670</v>
      </c>
      <c r="D34" s="112">
        <v>22105.9</v>
      </c>
      <c r="E34" s="112">
        <v>27274.5</v>
      </c>
      <c r="F34" s="112">
        <v>28139.386999999999</v>
      </c>
      <c r="G34" s="112">
        <v>33447.451000000001</v>
      </c>
      <c r="H34" s="112">
        <v>35071.637999999999</v>
      </c>
      <c r="I34" s="112">
        <v>37585.976999999999</v>
      </c>
      <c r="J34" s="36" t="s">
        <v>48</v>
      </c>
    </row>
    <row r="35" spans="1:10" s="118" customFormat="1" ht="14.25" customHeight="1">
      <c r="A35" s="35" t="s">
        <v>65</v>
      </c>
      <c r="B35" s="66"/>
      <c r="C35" s="112">
        <v>14601</v>
      </c>
      <c r="D35" s="112">
        <v>20376.7</v>
      </c>
      <c r="E35" s="112">
        <v>26389.9</v>
      </c>
      <c r="F35" s="112">
        <v>26998.353999999999</v>
      </c>
      <c r="G35" s="112">
        <v>28704.11</v>
      </c>
      <c r="H35" s="112">
        <v>27408.751</v>
      </c>
      <c r="I35" s="112">
        <v>28849.601999999999</v>
      </c>
      <c r="J35" s="36" t="s">
        <v>39</v>
      </c>
    </row>
    <row r="36" spans="1:10" s="118" customFormat="1" ht="14.25" customHeight="1">
      <c r="A36" s="35" t="s">
        <v>63</v>
      </c>
      <c r="B36" s="66"/>
      <c r="C36" s="112">
        <v>6136</v>
      </c>
      <c r="D36" s="112">
        <v>11441.9</v>
      </c>
      <c r="E36" s="112">
        <v>15845.7</v>
      </c>
      <c r="F36" s="112">
        <v>17044.204000000002</v>
      </c>
      <c r="G36" s="112">
        <v>19829.093000000001</v>
      </c>
      <c r="H36" s="112">
        <v>22730.989000000001</v>
      </c>
      <c r="I36" s="112">
        <v>22847.112000000001</v>
      </c>
      <c r="J36" s="36" t="s">
        <v>53</v>
      </c>
    </row>
    <row r="37" spans="1:10" s="118" customFormat="1" ht="14.25" customHeight="1">
      <c r="A37" s="35" t="s">
        <v>40</v>
      </c>
      <c r="B37" s="66"/>
      <c r="C37" s="112">
        <v>14903</v>
      </c>
      <c r="D37" s="112">
        <v>15221.8</v>
      </c>
      <c r="E37" s="112">
        <v>17161.3</v>
      </c>
      <c r="F37" s="112">
        <v>17131.874</v>
      </c>
      <c r="G37" s="112">
        <v>17916.424999999999</v>
      </c>
      <c r="H37" s="112">
        <v>21845.366999999998</v>
      </c>
      <c r="I37" s="112">
        <v>22273.128000000001</v>
      </c>
      <c r="J37" s="36" t="s">
        <v>41</v>
      </c>
    </row>
    <row r="38" spans="1:10" s="118" customFormat="1" ht="14.25" customHeight="1">
      <c r="A38" s="35" t="s">
        <v>42</v>
      </c>
      <c r="B38" s="66"/>
      <c r="C38" s="112">
        <v>12918</v>
      </c>
      <c r="D38" s="112">
        <v>11182.2</v>
      </c>
      <c r="E38" s="112">
        <v>13081.3</v>
      </c>
      <c r="F38" s="112">
        <v>12247.710999999999</v>
      </c>
      <c r="G38" s="112">
        <v>13621.155000000001</v>
      </c>
      <c r="H38" s="112">
        <v>14123.116</v>
      </c>
      <c r="I38" s="112">
        <v>14439.19</v>
      </c>
      <c r="J38" s="36" t="s">
        <v>42</v>
      </c>
    </row>
    <row r="39" spans="1:10" s="118" customFormat="1" ht="14.25" customHeight="1">
      <c r="A39" s="35" t="s">
        <v>49</v>
      </c>
      <c r="B39" s="66"/>
      <c r="C39" s="112">
        <v>3764</v>
      </c>
      <c r="D39" s="112">
        <v>7269.6</v>
      </c>
      <c r="E39" s="112">
        <v>8125.6</v>
      </c>
      <c r="F39" s="112">
        <v>9375.1779999999999</v>
      </c>
      <c r="G39" s="112">
        <v>9479.2630000000008</v>
      </c>
      <c r="H39" s="112">
        <v>11087.710999999999</v>
      </c>
      <c r="I39" s="112">
        <v>11212.24</v>
      </c>
      <c r="J39" s="36" t="s">
        <v>50</v>
      </c>
    </row>
    <row r="40" spans="1:10" s="118" customFormat="1" ht="14.25" customHeight="1">
      <c r="A40" s="35" t="s">
        <v>46</v>
      </c>
      <c r="B40" s="66"/>
      <c r="C40" s="112">
        <v>5556</v>
      </c>
      <c r="D40" s="235">
        <v>6667.7</v>
      </c>
      <c r="E40" s="235">
        <v>7370.6</v>
      </c>
      <c r="F40" s="235">
        <v>12415.82</v>
      </c>
      <c r="G40" s="235">
        <v>7722.9059999999999</v>
      </c>
      <c r="H40" s="235">
        <v>8011.84</v>
      </c>
      <c r="I40" s="235">
        <v>7646.4380000000001</v>
      </c>
      <c r="J40" s="36" t="s">
        <v>46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A42" s="66"/>
      <c r="B42" s="66"/>
      <c r="C42" s="365"/>
      <c r="D42" s="365"/>
      <c r="E42" s="365"/>
      <c r="F42" s="365"/>
      <c r="G42" s="365"/>
      <c r="H42" s="365"/>
      <c r="I42" s="365"/>
    </row>
    <row r="43" spans="1:10" s="118" customFormat="1" ht="14.25" customHeight="1">
      <c r="A43" s="66"/>
      <c r="B43" s="66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A44" s="66"/>
      <c r="B44" s="66"/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A45" s="66"/>
      <c r="B45" s="66"/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A47" s="66"/>
      <c r="B47" s="66"/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66"/>
      <c r="B49" s="66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578"/>
      <c r="B50" s="578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753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1028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988</v>
      </c>
    </row>
    <row r="57" spans="1:10" ht="18" customHeight="1">
      <c r="A57" s="559">
        <v>56</v>
      </c>
      <c r="B57" s="107" t="s">
        <v>570</v>
      </c>
      <c r="C57" s="162"/>
      <c r="D57" s="162"/>
      <c r="E57" s="162"/>
      <c r="F57" s="162"/>
      <c r="G57" s="162"/>
      <c r="H57" s="162"/>
      <c r="I57" s="162"/>
      <c r="J57" s="310" t="s">
        <v>498</v>
      </c>
    </row>
    <row r="58" spans="1:10" ht="18" customHeight="1">
      <c r="A58" s="560"/>
      <c r="B58" s="241" t="s">
        <v>571</v>
      </c>
      <c r="C58" s="164"/>
      <c r="D58" s="164"/>
      <c r="E58" s="164"/>
      <c r="F58" s="164"/>
      <c r="G58" s="164"/>
      <c r="H58" s="164"/>
      <c r="I58" s="164"/>
      <c r="J58" s="311" t="s">
        <v>499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775</v>
      </c>
      <c r="B62" s="315"/>
      <c r="C62" s="315"/>
      <c r="D62" s="315"/>
      <c r="E62" s="315"/>
      <c r="F62" s="315"/>
      <c r="G62" s="315"/>
      <c r="H62" s="315"/>
      <c r="I62" s="315"/>
      <c r="J62" s="110" t="s">
        <v>776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769</v>
      </c>
      <c r="B66" s="237"/>
      <c r="C66" s="115">
        <v>173241.77764604904</v>
      </c>
      <c r="D66" s="115">
        <v>189277.72799999989</v>
      </c>
      <c r="E66" s="115">
        <v>212229.90000000005</v>
      </c>
      <c r="F66" s="115">
        <v>222903.39000000004</v>
      </c>
      <c r="G66" s="115">
        <v>196873.00100000011</v>
      </c>
      <c r="H66" s="115">
        <v>187669.66200000001</v>
      </c>
      <c r="I66" s="115">
        <v>174947.75799999994</v>
      </c>
      <c r="J66" s="246" t="s">
        <v>769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15</v>
      </c>
      <c r="B68" s="66"/>
      <c r="C68" s="112">
        <v>24769.980007329024</v>
      </c>
      <c r="D68" s="112">
        <v>28934.1</v>
      </c>
      <c r="E68" s="112">
        <v>26772.7</v>
      </c>
      <c r="F68" s="112">
        <v>25674.657999999999</v>
      </c>
      <c r="G68" s="112">
        <v>28919.535</v>
      </c>
      <c r="H68" s="112">
        <v>39335.985000000001</v>
      </c>
      <c r="I68" s="112">
        <v>40510.817999999999</v>
      </c>
      <c r="J68" s="36" t="s">
        <v>16</v>
      </c>
    </row>
    <row r="69" spans="1:10" s="118" customFormat="1" ht="14.25" customHeight="1">
      <c r="A69" s="35" t="s">
        <v>14</v>
      </c>
      <c r="B69" s="66"/>
      <c r="C69" s="112">
        <v>34904.021876855986</v>
      </c>
      <c r="D69" s="112">
        <v>41936.9</v>
      </c>
      <c r="E69" s="112">
        <v>47858.5</v>
      </c>
      <c r="F69" s="112">
        <v>53136.434999999998</v>
      </c>
      <c r="G69" s="112">
        <v>42205.792000000001</v>
      </c>
      <c r="H69" s="112">
        <v>39123.387999999999</v>
      </c>
      <c r="I69" s="112">
        <v>37950.31</v>
      </c>
      <c r="J69" s="36" t="s">
        <v>93</v>
      </c>
    </row>
    <row r="70" spans="1:10" s="118" customFormat="1" ht="14.25" customHeight="1">
      <c r="A70" s="35" t="s">
        <v>37</v>
      </c>
      <c r="B70" s="66"/>
      <c r="C70" s="112">
        <v>30812.142970254645</v>
      </c>
      <c r="D70" s="112">
        <v>32239.4</v>
      </c>
      <c r="E70" s="112">
        <v>51659.3</v>
      </c>
      <c r="F70" s="112">
        <v>53341.813999999998</v>
      </c>
      <c r="G70" s="112">
        <v>56535.023999999998</v>
      </c>
      <c r="H70" s="112">
        <v>32843.152000000002</v>
      </c>
      <c r="I70" s="112">
        <v>27711.93</v>
      </c>
      <c r="J70" s="36" t="s">
        <v>38</v>
      </c>
    </row>
    <row r="71" spans="1:10" s="118" customFormat="1" ht="14.25" customHeight="1">
      <c r="A71" s="35" t="s">
        <v>61</v>
      </c>
      <c r="B71" s="237"/>
      <c r="C71" s="112">
        <v>3588.0000163391232</v>
      </c>
      <c r="D71" s="112">
        <v>4846.8</v>
      </c>
      <c r="E71" s="112">
        <v>3043.8</v>
      </c>
      <c r="F71" s="112">
        <v>8768.0059999999994</v>
      </c>
      <c r="G71" s="112">
        <v>23110.588</v>
      </c>
      <c r="H71" s="112">
        <v>23104.107</v>
      </c>
      <c r="I71" s="112">
        <v>18376.721000000001</v>
      </c>
      <c r="J71" s="36" t="s">
        <v>17</v>
      </c>
    </row>
    <row r="72" spans="1:10" s="118" customFormat="1" ht="14.25" customHeight="1">
      <c r="A72" s="35" t="s">
        <v>22</v>
      </c>
      <c r="B72" s="66"/>
      <c r="C72" s="112">
        <v>17970.615862266161</v>
      </c>
      <c r="D72" s="112">
        <v>16947.900000000001</v>
      </c>
      <c r="E72" s="112">
        <v>15592</v>
      </c>
      <c r="F72" s="112">
        <v>13505.307000000001</v>
      </c>
      <c r="G72" s="112">
        <v>12294.578</v>
      </c>
      <c r="H72" s="112">
        <v>12606.717000000001</v>
      </c>
      <c r="I72" s="112">
        <v>15230.437</v>
      </c>
      <c r="J72" s="36" t="s">
        <v>23</v>
      </c>
    </row>
    <row r="73" spans="1:10" s="118" customFormat="1" ht="14.25" customHeight="1">
      <c r="A73" s="35" t="s">
        <v>27</v>
      </c>
      <c r="B73" s="66"/>
      <c r="C73" s="112">
        <v>6855.1579691180959</v>
      </c>
      <c r="D73" s="112">
        <v>9712.5</v>
      </c>
      <c r="E73" s="112">
        <v>11364.6</v>
      </c>
      <c r="F73" s="112">
        <v>11962.179</v>
      </c>
      <c r="G73" s="112">
        <v>10839.337</v>
      </c>
      <c r="H73" s="112">
        <v>11330.523999999999</v>
      </c>
      <c r="I73" s="112">
        <v>8162.5839999999998</v>
      </c>
      <c r="J73" s="36" t="s">
        <v>28</v>
      </c>
    </row>
    <row r="74" spans="1:10" s="252" customFormat="1" ht="14.25" customHeight="1">
      <c r="A74" s="258" t="s">
        <v>60</v>
      </c>
      <c r="B74" s="237"/>
      <c r="C74" s="115">
        <v>33861.08600000001</v>
      </c>
      <c r="D74" s="115">
        <v>31675.927999999898</v>
      </c>
      <c r="E74" s="115">
        <v>22345.500000000058</v>
      </c>
      <c r="F74" s="115">
        <v>21224.832999999984</v>
      </c>
      <c r="G74" s="115">
        <v>6144.2620000001625</v>
      </c>
      <c r="H74" s="115">
        <v>5020.0620000000345</v>
      </c>
      <c r="I74" s="115">
        <v>7234.4000000000233</v>
      </c>
      <c r="J74" s="246" t="s">
        <v>70</v>
      </c>
    </row>
    <row r="75" spans="1:10" s="118" customFormat="1" ht="14.25" customHeight="1">
      <c r="A75" s="35" t="s">
        <v>29</v>
      </c>
      <c r="B75" s="66"/>
      <c r="C75" s="112">
        <v>3933.7710120030679</v>
      </c>
      <c r="D75" s="112">
        <v>3157.8</v>
      </c>
      <c r="E75" s="112">
        <v>4349.8</v>
      </c>
      <c r="F75" s="112">
        <v>4762.7160000000003</v>
      </c>
      <c r="G75" s="112">
        <v>4819.4189999999999</v>
      </c>
      <c r="H75" s="112">
        <v>5456.7520000000004</v>
      </c>
      <c r="I75" s="112">
        <v>3945.895</v>
      </c>
      <c r="J75" s="36" t="s">
        <v>30</v>
      </c>
    </row>
    <row r="76" spans="1:10" s="118" customFormat="1" ht="14.25" customHeight="1">
      <c r="A76" s="35" t="s">
        <v>24</v>
      </c>
      <c r="B76" s="66"/>
      <c r="C76" s="112">
        <v>3840.8719915495021</v>
      </c>
      <c r="D76" s="112">
        <v>3528.2</v>
      </c>
      <c r="E76" s="112">
        <v>3556.3</v>
      </c>
      <c r="F76" s="112">
        <v>2923.1350000000002</v>
      </c>
      <c r="G76" s="112">
        <v>1764.3689999999999</v>
      </c>
      <c r="H76" s="112">
        <v>4528.6310000000003</v>
      </c>
      <c r="I76" s="112">
        <v>3277.84</v>
      </c>
      <c r="J76" s="36" t="s">
        <v>25</v>
      </c>
    </row>
    <row r="77" spans="1:10" s="118" customFormat="1" ht="14.25" customHeight="1">
      <c r="A77" s="35" t="s">
        <v>18</v>
      </c>
      <c r="B77" s="66"/>
      <c r="C77" s="112">
        <v>3605.5920102300588</v>
      </c>
      <c r="D77" s="112">
        <v>6104.3</v>
      </c>
      <c r="E77" s="112">
        <v>11942.2</v>
      </c>
      <c r="F77" s="112">
        <v>13493.63</v>
      </c>
      <c r="G77" s="112">
        <v>2344.989</v>
      </c>
      <c r="H77" s="112">
        <v>2093.674</v>
      </c>
      <c r="I77" s="112">
        <v>2767.3429999999998</v>
      </c>
      <c r="J77" s="36" t="s">
        <v>19</v>
      </c>
    </row>
    <row r="78" spans="1:10" s="118" customFormat="1" ht="14.25" customHeight="1">
      <c r="A78" s="35" t="s">
        <v>509</v>
      </c>
      <c r="B78" s="66"/>
      <c r="C78" s="112">
        <v>1710.7799969660118</v>
      </c>
      <c r="D78" s="112">
        <v>474.6</v>
      </c>
      <c r="E78" s="112">
        <v>1042.5</v>
      </c>
      <c r="F78" s="112">
        <v>1001.275</v>
      </c>
      <c r="G78" s="112">
        <v>1400.384</v>
      </c>
      <c r="H78" s="112">
        <v>1614.962</v>
      </c>
      <c r="I78" s="112">
        <v>1599.6179999999999</v>
      </c>
      <c r="J78" s="36" t="s">
        <v>510</v>
      </c>
    </row>
    <row r="79" spans="1:10" s="118" customFormat="1" ht="14.25" customHeight="1">
      <c r="A79" s="35" t="s">
        <v>31</v>
      </c>
      <c r="B79" s="66"/>
      <c r="C79" s="112">
        <v>211.72399996779859</v>
      </c>
      <c r="D79" s="112">
        <v>1645.2</v>
      </c>
      <c r="E79" s="112">
        <v>1620.7</v>
      </c>
      <c r="F79" s="112">
        <v>3086.5630000000001</v>
      </c>
      <c r="G79" s="112">
        <v>1312.183</v>
      </c>
      <c r="H79" s="112">
        <v>3766.68</v>
      </c>
      <c r="I79" s="112">
        <v>1295.519</v>
      </c>
      <c r="J79" s="36" t="s">
        <v>32</v>
      </c>
    </row>
    <row r="80" spans="1:10" s="118" customFormat="1" ht="14.25" customHeight="1">
      <c r="A80" s="35" t="s">
        <v>44</v>
      </c>
      <c r="B80" s="66"/>
      <c r="C80" s="112">
        <v>317.59500099066645</v>
      </c>
      <c r="D80" s="112">
        <v>341.4</v>
      </c>
      <c r="E80" s="112">
        <v>367.7</v>
      </c>
      <c r="F80" s="112">
        <v>599.56200000000001</v>
      </c>
      <c r="G80" s="112">
        <v>581.05399999999997</v>
      </c>
      <c r="H80" s="112">
        <v>913.56500000000005</v>
      </c>
      <c r="I80" s="112">
        <v>1203.9860000000001</v>
      </c>
      <c r="J80" s="36" t="s">
        <v>45</v>
      </c>
    </row>
    <row r="81" spans="1:10" s="118" customFormat="1" ht="14.25" customHeight="1">
      <c r="A81" s="35" t="s">
        <v>20</v>
      </c>
      <c r="B81" s="66"/>
      <c r="C81" s="112">
        <v>1499.8069756499026</v>
      </c>
      <c r="D81" s="112">
        <v>1585.8</v>
      </c>
      <c r="E81" s="112">
        <v>2733.3</v>
      </c>
      <c r="F81" s="112">
        <v>2115.067</v>
      </c>
      <c r="G81" s="112">
        <v>1250.153</v>
      </c>
      <c r="H81" s="112">
        <v>1299.3800000000001</v>
      </c>
      <c r="I81" s="112">
        <v>956.40599999999995</v>
      </c>
      <c r="J81" s="36" t="s">
        <v>21</v>
      </c>
    </row>
    <row r="82" spans="1:10" s="118" customFormat="1" ht="14.25" customHeight="1">
      <c r="A82" s="35" t="s">
        <v>47</v>
      </c>
      <c r="B82" s="66"/>
      <c r="C82" s="112">
        <v>109.70400169771165</v>
      </c>
      <c r="D82" s="112">
        <v>410.5</v>
      </c>
      <c r="E82" s="112">
        <v>1077.9000000000001</v>
      </c>
      <c r="F82" s="112">
        <v>1095.375</v>
      </c>
      <c r="G82" s="112">
        <v>459.37200000000001</v>
      </c>
      <c r="H82" s="112">
        <v>983.06500000000005</v>
      </c>
      <c r="I82" s="112">
        <v>808.88599999999997</v>
      </c>
      <c r="J82" s="36" t="s">
        <v>48</v>
      </c>
    </row>
    <row r="83" spans="1:10" s="118" customFormat="1" ht="14.25" customHeight="1">
      <c r="A83" s="35" t="s">
        <v>64</v>
      </c>
      <c r="B83" s="66"/>
      <c r="C83" s="112">
        <v>67.305999301373959</v>
      </c>
      <c r="D83" s="112">
        <v>360.2</v>
      </c>
      <c r="E83" s="112">
        <v>1096.8</v>
      </c>
      <c r="F83" s="112">
        <v>1109.874</v>
      </c>
      <c r="G83" s="112">
        <v>380.25200000000001</v>
      </c>
      <c r="H83" s="112">
        <v>626.61</v>
      </c>
      <c r="I83" s="112">
        <v>706.70399999999995</v>
      </c>
      <c r="J83" s="36" t="s">
        <v>43</v>
      </c>
    </row>
    <row r="84" spans="1:10" s="118" customFormat="1" ht="14.25" customHeight="1">
      <c r="A84" s="35" t="s">
        <v>66</v>
      </c>
      <c r="B84" s="66"/>
      <c r="C84" s="112">
        <v>51.430999849108048</v>
      </c>
      <c r="D84" s="112">
        <v>832.4</v>
      </c>
      <c r="E84" s="112">
        <v>1100.4000000000001</v>
      </c>
      <c r="F84" s="112">
        <v>1205.1320000000001</v>
      </c>
      <c r="G84" s="112">
        <v>559.62900000000002</v>
      </c>
      <c r="H84" s="112">
        <v>755.63</v>
      </c>
      <c r="I84" s="112">
        <v>702.47799999999995</v>
      </c>
      <c r="J84" s="36" t="s">
        <v>109</v>
      </c>
    </row>
    <row r="85" spans="1:10" s="118" customFormat="1" ht="14.25" customHeight="1">
      <c r="A85" s="35" t="s">
        <v>40</v>
      </c>
      <c r="B85" s="66"/>
      <c r="C85" s="112" t="s">
        <v>250</v>
      </c>
      <c r="D85" s="112">
        <v>20.2</v>
      </c>
      <c r="E85" s="112">
        <v>38.1</v>
      </c>
      <c r="F85" s="112">
        <v>26.370999999999999</v>
      </c>
      <c r="G85" s="112">
        <v>20.835999999999999</v>
      </c>
      <c r="H85" s="112">
        <v>200.536</v>
      </c>
      <c r="I85" s="112">
        <v>595.25300000000004</v>
      </c>
      <c r="J85" s="36" t="s">
        <v>41</v>
      </c>
    </row>
    <row r="86" spans="1:10" s="118" customFormat="1" ht="14.25" customHeight="1">
      <c r="A86" s="35" t="s">
        <v>42</v>
      </c>
      <c r="B86" s="66"/>
      <c r="C86" s="112">
        <v>2741.5769406147301</v>
      </c>
      <c r="D86" s="112">
        <v>857.8</v>
      </c>
      <c r="E86" s="112">
        <v>687</v>
      </c>
      <c r="F86" s="112">
        <v>481.48599999999999</v>
      </c>
      <c r="G86" s="112">
        <v>411.26900000000001</v>
      </c>
      <c r="H86" s="112">
        <v>479.42200000000003</v>
      </c>
      <c r="I86" s="112">
        <v>489.536</v>
      </c>
      <c r="J86" s="36" t="s">
        <v>42</v>
      </c>
    </row>
    <row r="87" spans="1:10" s="118" customFormat="1" ht="14.25" customHeight="1">
      <c r="A87" s="35" t="s">
        <v>46</v>
      </c>
      <c r="B87" s="66"/>
      <c r="C87" s="112">
        <v>519.16700136940926</v>
      </c>
      <c r="D87" s="112">
        <v>851.8</v>
      </c>
      <c r="E87" s="112">
        <v>656.8</v>
      </c>
      <c r="F87" s="112">
        <v>530.68399999999997</v>
      </c>
      <c r="G87" s="112">
        <v>512.09199999999998</v>
      </c>
      <c r="H87" s="112">
        <v>560.68700000000001</v>
      </c>
      <c r="I87" s="112">
        <v>434.03399999999999</v>
      </c>
      <c r="J87" s="36" t="s">
        <v>46</v>
      </c>
    </row>
    <row r="88" spans="1:10" s="118" customFormat="1" ht="14.25" customHeight="1">
      <c r="A88" s="35" t="s">
        <v>34</v>
      </c>
      <c r="B88" s="66"/>
      <c r="C88" s="112">
        <v>157.21200033440255</v>
      </c>
      <c r="D88" s="112">
        <v>103.7</v>
      </c>
      <c r="E88" s="112">
        <v>186.7</v>
      </c>
      <c r="F88" s="112">
        <v>381.49400000000003</v>
      </c>
      <c r="G88" s="112">
        <v>263.37599999999998</v>
      </c>
      <c r="H88" s="112">
        <v>292.24099999999999</v>
      </c>
      <c r="I88" s="112">
        <v>274.86200000000002</v>
      </c>
      <c r="J88" s="36" t="s">
        <v>35</v>
      </c>
    </row>
    <row r="89" spans="1:10" s="118" customFormat="1" ht="14.25" customHeight="1">
      <c r="A89" s="35" t="s">
        <v>33</v>
      </c>
      <c r="B89" s="66"/>
      <c r="C89" s="112">
        <v>345.69999635359272</v>
      </c>
      <c r="D89" s="112">
        <v>969</v>
      </c>
      <c r="E89" s="112">
        <v>267.7</v>
      </c>
      <c r="F89" s="112">
        <v>154.291</v>
      </c>
      <c r="G89" s="112">
        <v>128.43299999999999</v>
      </c>
      <c r="H89" s="112">
        <v>159.84</v>
      </c>
      <c r="I89" s="112">
        <v>192.875</v>
      </c>
      <c r="J89" s="36" t="s">
        <v>33</v>
      </c>
    </row>
    <row r="90" spans="1:10" s="118" customFormat="1" ht="14.25" customHeight="1">
      <c r="A90" s="35" t="s">
        <v>36</v>
      </c>
      <c r="B90" s="66"/>
      <c r="C90" s="112">
        <v>1261.3110164375976</v>
      </c>
      <c r="D90" s="112">
        <v>1175.5999999999999</v>
      </c>
      <c r="E90" s="112">
        <v>1880.4</v>
      </c>
      <c r="F90" s="112">
        <v>1508.5519999999999</v>
      </c>
      <c r="G90" s="112">
        <v>94.683000000000007</v>
      </c>
      <c r="H90" s="112">
        <v>125.15900000000001</v>
      </c>
      <c r="I90" s="112">
        <v>189.76300000000001</v>
      </c>
      <c r="J90" s="36" t="s">
        <v>36</v>
      </c>
    </row>
    <row r="91" spans="1:10" s="118" customFormat="1" ht="14.25" customHeight="1">
      <c r="A91" s="35" t="s">
        <v>63</v>
      </c>
      <c r="B91" s="66"/>
      <c r="C91" s="112">
        <v>22.856000002473593</v>
      </c>
      <c r="D91" s="112">
        <v>163.80000000000001</v>
      </c>
      <c r="E91" s="112">
        <v>355.1</v>
      </c>
      <c r="F91" s="112">
        <v>410.05200000000002</v>
      </c>
      <c r="G91" s="112">
        <v>198.07300000000001</v>
      </c>
      <c r="H91" s="112">
        <v>275.23399999999998</v>
      </c>
      <c r="I91" s="112">
        <v>166.732</v>
      </c>
      <c r="J91" s="36" t="s">
        <v>53</v>
      </c>
    </row>
    <row r="92" spans="1:10" s="118" customFormat="1" ht="14.25" customHeight="1">
      <c r="A92" s="35" t="s">
        <v>65</v>
      </c>
      <c r="B92" s="66"/>
      <c r="C92" s="112">
        <v>3.9919999884441495</v>
      </c>
      <c r="D92" s="112">
        <v>72.400000000000006</v>
      </c>
      <c r="E92" s="112">
        <v>105.1</v>
      </c>
      <c r="F92" s="112">
        <v>146.61600000000001</v>
      </c>
      <c r="G92" s="112">
        <v>156.87200000000001</v>
      </c>
      <c r="H92" s="112">
        <v>136.22800000000001</v>
      </c>
      <c r="I92" s="112">
        <v>135.14500000000001</v>
      </c>
      <c r="J92" s="36" t="s">
        <v>39</v>
      </c>
    </row>
    <row r="93" spans="1:10" s="118" customFormat="1" ht="14.25" customHeight="1">
      <c r="A93" s="35" t="s">
        <v>49</v>
      </c>
      <c r="B93" s="66"/>
      <c r="C93" s="112">
        <v>78.853000615723431</v>
      </c>
      <c r="D93" s="112">
        <v>135.80000000000001</v>
      </c>
      <c r="E93" s="112">
        <v>232.6</v>
      </c>
      <c r="F93" s="112">
        <v>52.265999999999998</v>
      </c>
      <c r="G93" s="112">
        <v>10.541</v>
      </c>
      <c r="H93" s="112">
        <v>17.422000000000001</v>
      </c>
      <c r="I93" s="112">
        <v>27.677</v>
      </c>
      <c r="J93" s="36" t="s">
        <v>50</v>
      </c>
    </row>
    <row r="94" spans="1:10" s="118" customFormat="1" ht="14.25" customHeight="1">
      <c r="A94" s="35" t="s">
        <v>51</v>
      </c>
      <c r="B94" s="66"/>
      <c r="C94" s="112">
        <v>1.522999964421615</v>
      </c>
      <c r="D94" s="112">
        <v>193.7</v>
      </c>
      <c r="E94" s="112">
        <v>296.39999999999998</v>
      </c>
      <c r="F94" s="112">
        <v>206.017</v>
      </c>
      <c r="G94" s="112">
        <v>155.90600000000001</v>
      </c>
      <c r="H94" s="112">
        <v>20.009</v>
      </c>
      <c r="I94" s="112">
        <v>6.0000000000000001E-3</v>
      </c>
      <c r="J94" s="36" t="s">
        <v>52</v>
      </c>
    </row>
    <row r="95" spans="1:10" s="118" customFormat="1" ht="14.25" customHeight="1">
      <c r="A95" s="66"/>
      <c r="B95" s="66"/>
      <c r="C95" s="112"/>
      <c r="D95" s="342"/>
      <c r="E95" s="342"/>
      <c r="F95" s="342"/>
      <c r="G95" s="342"/>
      <c r="H95" s="342"/>
      <c r="I95" s="342"/>
      <c r="J95" s="67"/>
    </row>
    <row r="96" spans="1:10" s="118" customFormat="1" ht="14.25" customHeight="1">
      <c r="A96" s="66"/>
      <c r="B96" s="66"/>
      <c r="C96" s="365"/>
      <c r="D96" s="365"/>
      <c r="E96" s="365"/>
      <c r="F96" s="365"/>
      <c r="G96" s="365"/>
      <c r="H96" s="365"/>
      <c r="I96" s="365"/>
    </row>
    <row r="97" spans="1:10" s="118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78"/>
      <c r="B104" s="578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753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1028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988</v>
      </c>
    </row>
    <row r="111" spans="1:10" ht="18" customHeight="1">
      <c r="A111" s="559">
        <v>56</v>
      </c>
      <c r="B111" s="107" t="s">
        <v>570</v>
      </c>
      <c r="C111" s="162"/>
      <c r="D111" s="162"/>
      <c r="E111" s="162"/>
      <c r="F111" s="162"/>
      <c r="G111" s="162"/>
      <c r="H111" s="162"/>
      <c r="I111" s="162"/>
      <c r="J111" s="310" t="s">
        <v>521</v>
      </c>
    </row>
    <row r="112" spans="1:10" ht="18" customHeight="1">
      <c r="A112" s="560"/>
      <c r="B112" s="241" t="s">
        <v>571</v>
      </c>
      <c r="C112" s="164"/>
      <c r="D112" s="164"/>
      <c r="E112" s="164"/>
      <c r="F112" s="164"/>
      <c r="G112" s="164"/>
      <c r="H112" s="164"/>
      <c r="I112" s="164"/>
      <c r="J112" s="311" t="s">
        <v>522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5"/>
      <c r="C116" s="315"/>
      <c r="D116" s="315"/>
      <c r="E116" s="315"/>
      <c r="F116" s="315"/>
      <c r="G116" s="315"/>
      <c r="H116" s="315"/>
      <c r="I116" s="315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5" t="s">
        <v>67</v>
      </c>
      <c r="B120" s="66"/>
      <c r="C120" s="112">
        <v>434621</v>
      </c>
      <c r="D120" s="112">
        <v>481895.8</v>
      </c>
      <c r="E120" s="112">
        <v>524453.6</v>
      </c>
      <c r="F120" s="112">
        <v>483435.53499999997</v>
      </c>
      <c r="G120" s="112">
        <v>398659.58500000002</v>
      </c>
      <c r="H120" s="112">
        <v>408117.55200000003</v>
      </c>
      <c r="I120" s="112">
        <v>432882.88400000002</v>
      </c>
      <c r="J120" s="385" t="s">
        <v>26</v>
      </c>
    </row>
    <row r="121" spans="1:10" s="118" customFormat="1" ht="14.25" customHeight="1">
      <c r="A121" s="35" t="s">
        <v>4</v>
      </c>
      <c r="B121" s="66"/>
      <c r="C121" s="112">
        <v>199080</v>
      </c>
      <c r="D121" s="112">
        <v>249285.16899999999</v>
      </c>
      <c r="E121" s="112">
        <v>302601.34399999998</v>
      </c>
      <c r="F121" s="112">
        <v>291549.984</v>
      </c>
      <c r="G121" s="112">
        <v>287722.67800000001</v>
      </c>
      <c r="H121" s="112">
        <v>274110.40899999999</v>
      </c>
      <c r="I121" s="112">
        <v>251913.049</v>
      </c>
      <c r="J121" s="385" t="s">
        <v>4</v>
      </c>
    </row>
    <row r="122" spans="1:10" s="118" customFormat="1" ht="14.25" customHeight="1">
      <c r="A122" s="35" t="s">
        <v>501</v>
      </c>
      <c r="B122" s="66"/>
      <c r="C122" s="112">
        <v>113626</v>
      </c>
      <c r="D122" s="112">
        <v>163558.755</v>
      </c>
      <c r="E122" s="112">
        <v>181612.72200000001</v>
      </c>
      <c r="F122" s="112">
        <v>181113.39</v>
      </c>
      <c r="G122" s="112">
        <v>191802.45</v>
      </c>
      <c r="H122" s="112">
        <v>211766.83600000001</v>
      </c>
      <c r="I122" s="112">
        <v>215942.443</v>
      </c>
      <c r="J122" s="385" t="s">
        <v>502</v>
      </c>
    </row>
    <row r="123" spans="1:10" s="252" customFormat="1" ht="14.25" customHeight="1">
      <c r="A123" s="35" t="s">
        <v>72</v>
      </c>
      <c r="B123" s="66"/>
      <c r="C123" s="112">
        <v>138326</v>
      </c>
      <c r="D123" s="112">
        <v>199559.57</v>
      </c>
      <c r="E123" s="112">
        <v>180595.5</v>
      </c>
      <c r="F123" s="112">
        <v>165458.4</v>
      </c>
      <c r="G123" s="112">
        <v>187947.50200000001</v>
      </c>
      <c r="H123" s="112">
        <v>189268.40400000001</v>
      </c>
      <c r="I123" s="112">
        <v>193532.171</v>
      </c>
      <c r="J123" s="385" t="s">
        <v>98</v>
      </c>
    </row>
    <row r="124" spans="1:10" s="118" customFormat="1" ht="14.25" customHeight="1">
      <c r="A124" s="35" t="s">
        <v>729</v>
      </c>
      <c r="B124" s="66"/>
      <c r="C124" s="112">
        <v>37023.508000000002</v>
      </c>
      <c r="D124" s="112">
        <v>91146.28</v>
      </c>
      <c r="E124" s="112">
        <v>130657.495</v>
      </c>
      <c r="F124" s="112">
        <v>144397.158</v>
      </c>
      <c r="G124" s="112">
        <v>193725.26199999999</v>
      </c>
      <c r="H124" s="112">
        <v>161614.30900000001</v>
      </c>
      <c r="I124" s="112">
        <v>192979.777</v>
      </c>
      <c r="J124" s="385" t="s">
        <v>729</v>
      </c>
    </row>
    <row r="125" spans="1:10" s="118" customFormat="1" ht="14.25" customHeight="1">
      <c r="A125" s="258" t="s">
        <v>769</v>
      </c>
      <c r="B125" s="237"/>
      <c r="C125" s="115">
        <v>173241.77764604904</v>
      </c>
      <c r="D125" s="115">
        <v>189277.72799999989</v>
      </c>
      <c r="E125" s="115">
        <v>212229.90000000005</v>
      </c>
      <c r="F125" s="115">
        <v>222903.39000000004</v>
      </c>
      <c r="G125" s="115">
        <v>196873.00100000011</v>
      </c>
      <c r="H125" s="115">
        <v>187669.66200000001</v>
      </c>
      <c r="I125" s="115">
        <v>174947.75799999994</v>
      </c>
      <c r="J125" s="393" t="s">
        <v>769</v>
      </c>
    </row>
    <row r="126" spans="1:10" s="118" customFormat="1" ht="14.25" customHeight="1">
      <c r="A126" s="35" t="s">
        <v>100</v>
      </c>
      <c r="B126" s="66"/>
      <c r="C126" s="112">
        <v>80360</v>
      </c>
      <c r="D126" s="112">
        <v>116054.18</v>
      </c>
      <c r="E126" s="112">
        <v>121029.306</v>
      </c>
      <c r="F126" s="112">
        <v>113970.785</v>
      </c>
      <c r="G126" s="112">
        <v>131843.07399999999</v>
      </c>
      <c r="H126" s="112">
        <v>156037.95499999999</v>
      </c>
      <c r="I126" s="112">
        <v>156037.95499999999</v>
      </c>
      <c r="J126" s="385" t="s">
        <v>100</v>
      </c>
    </row>
    <row r="127" spans="1:10" s="118" customFormat="1" ht="14.25" customHeight="1">
      <c r="A127" s="35" t="s">
        <v>269</v>
      </c>
      <c r="B127" s="66"/>
      <c r="C127" s="112">
        <v>60971</v>
      </c>
      <c r="D127" s="112">
        <v>111522.345</v>
      </c>
      <c r="E127" s="112">
        <v>131353.95027</v>
      </c>
      <c r="F127" s="112">
        <v>148001.87579799999</v>
      </c>
      <c r="G127" s="112">
        <v>156522.44858700002</v>
      </c>
      <c r="H127" s="112">
        <v>154095.78099999999</v>
      </c>
      <c r="I127" s="112">
        <v>161753</v>
      </c>
      <c r="J127" s="385" t="s">
        <v>270</v>
      </c>
    </row>
    <row r="128" spans="1:10" s="118" customFormat="1" ht="14.25" customHeight="1">
      <c r="A128" s="35" t="s">
        <v>5</v>
      </c>
      <c r="B128" s="66"/>
      <c r="C128" s="112">
        <v>75748</v>
      </c>
      <c r="D128" s="112">
        <v>99791.323999999993</v>
      </c>
      <c r="E128" s="112">
        <v>96823.429679999987</v>
      </c>
      <c r="F128" s="112">
        <v>97502.104770000005</v>
      </c>
      <c r="G128" s="112">
        <v>97289.210129999992</v>
      </c>
      <c r="H128" s="112">
        <v>95566.281039999914</v>
      </c>
      <c r="I128" s="112">
        <v>108209.27549000004</v>
      </c>
      <c r="J128" s="385" t="s">
        <v>6</v>
      </c>
    </row>
    <row r="129" spans="1:10" s="118" customFormat="1" ht="14.25" customHeight="1">
      <c r="A129" s="35" t="s">
        <v>8</v>
      </c>
      <c r="B129" s="66"/>
      <c r="C129" s="112">
        <v>46890</v>
      </c>
      <c r="D129" s="112">
        <v>55431.612000000001</v>
      </c>
      <c r="E129" s="112">
        <v>64129.457999999999</v>
      </c>
      <c r="F129" s="112">
        <v>71664.027000000002</v>
      </c>
      <c r="G129" s="112">
        <v>75774.403000000006</v>
      </c>
      <c r="H129" s="112">
        <v>73077.176000000007</v>
      </c>
      <c r="I129" s="112">
        <v>74266.27</v>
      </c>
      <c r="J129" s="385" t="s">
        <v>9</v>
      </c>
    </row>
    <row r="130" spans="1:10" s="118" customFormat="1" ht="14.25" customHeight="1">
      <c r="A130" s="35" t="s">
        <v>56</v>
      </c>
      <c r="B130" s="66"/>
      <c r="C130" s="112">
        <v>8292</v>
      </c>
      <c r="D130" s="112">
        <v>28404.865000000002</v>
      </c>
      <c r="E130" s="112">
        <v>43611.712</v>
      </c>
      <c r="F130" s="112">
        <v>55810.118999999999</v>
      </c>
      <c r="G130" s="112">
        <v>74331.732000000004</v>
      </c>
      <c r="H130" s="112">
        <v>56253.214161399999</v>
      </c>
      <c r="I130" s="112">
        <v>65754.123212300008</v>
      </c>
      <c r="J130" s="385" t="s">
        <v>57</v>
      </c>
    </row>
    <row r="131" spans="1:10" s="118" customFormat="1" ht="14.25" customHeight="1">
      <c r="A131" s="35" t="s">
        <v>7</v>
      </c>
      <c r="B131" s="66"/>
      <c r="C131" s="112">
        <v>24626</v>
      </c>
      <c r="D131" s="112">
        <v>25973.725999999999</v>
      </c>
      <c r="E131" s="112">
        <v>36040.67</v>
      </c>
      <c r="F131" s="112">
        <v>40577.377999999997</v>
      </c>
      <c r="G131" s="112">
        <v>47632.233999999997</v>
      </c>
      <c r="H131" s="112">
        <v>51567.402999999998</v>
      </c>
      <c r="I131" s="112">
        <v>55755.709000000003</v>
      </c>
      <c r="J131" s="385" t="s">
        <v>7</v>
      </c>
    </row>
    <row r="132" spans="1:10" s="118" customFormat="1" ht="14.25" customHeight="1">
      <c r="A132" s="35" t="s">
        <v>404</v>
      </c>
      <c r="B132" s="66"/>
      <c r="C132" s="112">
        <v>19837</v>
      </c>
      <c r="D132" s="112">
        <v>21202.671999999999</v>
      </c>
      <c r="E132" s="112">
        <v>22057.952439999997</v>
      </c>
      <c r="F132" s="112">
        <v>34590.681130000012</v>
      </c>
      <c r="G132" s="112">
        <v>33253.772469999989</v>
      </c>
      <c r="H132" s="112">
        <v>34932.129299999986</v>
      </c>
      <c r="I132" s="112">
        <v>55189.880839999991</v>
      </c>
      <c r="J132" s="385" t="s">
        <v>405</v>
      </c>
    </row>
    <row r="133" spans="1:10" s="118" customFormat="1" ht="14.25" customHeight="1">
      <c r="A133" s="35" t="s">
        <v>563</v>
      </c>
      <c r="B133" s="66"/>
      <c r="C133" s="112">
        <v>26618</v>
      </c>
      <c r="D133" s="112">
        <v>38524.173000000003</v>
      </c>
      <c r="E133" s="112">
        <v>49247.777350000011</v>
      </c>
      <c r="F133" s="112">
        <v>49668.129629999996</v>
      </c>
      <c r="G133" s="112">
        <v>54398.226920000001</v>
      </c>
      <c r="H133" s="112">
        <v>52109.177359999994</v>
      </c>
      <c r="I133" s="112">
        <v>46890.289999000008</v>
      </c>
      <c r="J133" s="385" t="s">
        <v>563</v>
      </c>
    </row>
    <row r="134" spans="1:10" s="118" customFormat="1" ht="14.25" customHeight="1">
      <c r="A134" s="35" t="s">
        <v>107</v>
      </c>
      <c r="B134" s="66"/>
      <c r="C134" s="112">
        <v>21890</v>
      </c>
      <c r="D134" s="112">
        <v>21549.595000000001</v>
      </c>
      <c r="E134" s="112">
        <v>28147.763999999999</v>
      </c>
      <c r="F134" s="112">
        <v>31022.312999999998</v>
      </c>
      <c r="G134" s="112">
        <v>31963.868999999999</v>
      </c>
      <c r="H134" s="112">
        <v>33199.038</v>
      </c>
      <c r="I134" s="112">
        <v>42890.837</v>
      </c>
      <c r="J134" s="385" t="s">
        <v>103</v>
      </c>
    </row>
    <row r="135" spans="1:10" s="118" customFormat="1" ht="14.25" customHeight="1">
      <c r="A135" s="35" t="s">
        <v>106</v>
      </c>
      <c r="B135" s="66"/>
      <c r="C135" s="112">
        <v>11188.244000000001</v>
      </c>
      <c r="D135" s="112">
        <v>5371.701</v>
      </c>
      <c r="E135" s="112">
        <v>23723.501769000002</v>
      </c>
      <c r="F135" s="112">
        <v>46767.157656999974</v>
      </c>
      <c r="G135" s="112">
        <v>55192.689417000031</v>
      </c>
      <c r="H135" s="112">
        <v>33817.61191900001</v>
      </c>
      <c r="I135" s="112">
        <v>33684.813368999996</v>
      </c>
      <c r="J135" s="385" t="s">
        <v>280</v>
      </c>
    </row>
    <row r="136" spans="1:10" s="118" customFormat="1" ht="14.25" customHeight="1">
      <c r="A136" s="35" t="s">
        <v>516</v>
      </c>
      <c r="B136" s="66"/>
      <c r="C136" s="112">
        <v>15083</v>
      </c>
      <c r="D136" s="112">
        <v>23473.894</v>
      </c>
      <c r="E136" s="112">
        <v>32126.723991999996</v>
      </c>
      <c r="F136" s="112">
        <v>29180.697314000001</v>
      </c>
      <c r="G136" s="112">
        <v>33498.408497000004</v>
      </c>
      <c r="H136" s="112">
        <v>39646.824677000019</v>
      </c>
      <c r="I136" s="112">
        <v>33238.779796999996</v>
      </c>
      <c r="J136" s="385" t="s">
        <v>517</v>
      </c>
    </row>
    <row r="137" spans="1:10" s="118" customFormat="1" ht="14.25" customHeight="1">
      <c r="A137" s="35" t="s">
        <v>514</v>
      </c>
      <c r="B137" s="66"/>
      <c r="C137" s="112">
        <v>13632</v>
      </c>
      <c r="D137" s="112">
        <v>20688.965</v>
      </c>
      <c r="E137" s="112">
        <v>27494.5</v>
      </c>
      <c r="F137" s="112">
        <v>35068.26</v>
      </c>
      <c r="G137" s="112">
        <v>35856.942000000003</v>
      </c>
      <c r="H137" s="112">
        <v>34939.900839999995</v>
      </c>
      <c r="I137" s="112">
        <v>31559.112429999994</v>
      </c>
      <c r="J137" s="385" t="s">
        <v>515</v>
      </c>
    </row>
    <row r="138" spans="1:10" s="118" customFormat="1" ht="14.25" customHeight="1">
      <c r="A138" s="35" t="s">
        <v>772</v>
      </c>
      <c r="B138" s="66"/>
      <c r="C138" s="112">
        <v>4857.6229999999996</v>
      </c>
      <c r="D138" s="112">
        <v>8307.1769999999997</v>
      </c>
      <c r="E138" s="112">
        <v>18998.061785999998</v>
      </c>
      <c r="F138" s="112">
        <v>19142.552879999996</v>
      </c>
      <c r="G138" s="112">
        <v>25822.457686000005</v>
      </c>
      <c r="H138" s="112">
        <v>30625.860553000002</v>
      </c>
      <c r="I138" s="112">
        <v>28872.725194999999</v>
      </c>
      <c r="J138" s="385" t="s">
        <v>504</v>
      </c>
    </row>
    <row r="139" spans="1:10" s="118" customFormat="1" ht="14.25" customHeight="1">
      <c r="A139" s="35" t="s">
        <v>730</v>
      </c>
      <c r="B139" s="66"/>
      <c r="C139" s="112">
        <v>10151.106</v>
      </c>
      <c r="D139" s="112">
        <v>12042.723</v>
      </c>
      <c r="E139" s="112">
        <v>20269.347000000002</v>
      </c>
      <c r="F139" s="112">
        <v>17677.793000000001</v>
      </c>
      <c r="G139" s="112">
        <v>21174.788</v>
      </c>
      <c r="H139" s="112">
        <v>24390.368999999999</v>
      </c>
      <c r="I139" s="112">
        <v>28435.366000000002</v>
      </c>
      <c r="J139" s="385" t="s">
        <v>730</v>
      </c>
    </row>
    <row r="140" spans="1:10" s="118" customFormat="1" ht="14.25" customHeight="1">
      <c r="A140" s="75" t="s">
        <v>293</v>
      </c>
      <c r="C140" s="112">
        <v>15683</v>
      </c>
      <c r="D140" s="112">
        <v>20717.625</v>
      </c>
      <c r="E140" s="112">
        <v>30124.332999999999</v>
      </c>
      <c r="F140" s="112">
        <v>27378.994999999999</v>
      </c>
      <c r="G140" s="112">
        <v>30439.714</v>
      </c>
      <c r="H140" s="112">
        <v>31051.48</v>
      </c>
      <c r="I140" s="112">
        <v>26107.287</v>
      </c>
      <c r="J140" s="337" t="s">
        <v>294</v>
      </c>
    </row>
    <row r="141" spans="1:10" s="118" customFormat="1" ht="14.25" customHeight="1">
      <c r="A141" s="75" t="s">
        <v>505</v>
      </c>
      <c r="C141" s="112">
        <v>39626.256000000001</v>
      </c>
      <c r="D141" s="112">
        <v>32545.749294999998</v>
      </c>
      <c r="E141" s="112">
        <v>24911.772828000001</v>
      </c>
      <c r="F141" s="112">
        <v>24964.292064000005</v>
      </c>
      <c r="G141" s="112">
        <v>29233.375874000001</v>
      </c>
      <c r="H141" s="112">
        <v>29270.837287999999</v>
      </c>
      <c r="I141" s="112">
        <v>25151.791914000001</v>
      </c>
      <c r="J141" s="337" t="s">
        <v>506</v>
      </c>
    </row>
    <row r="142" spans="1:10" s="118" customFormat="1" ht="14.25" customHeight="1">
      <c r="A142" s="75" t="s">
        <v>927</v>
      </c>
      <c r="C142" s="112">
        <v>81698.809215999994</v>
      </c>
      <c r="D142" s="112">
        <v>73951.705734999996</v>
      </c>
      <c r="E142" s="112">
        <v>39953.952252000003</v>
      </c>
      <c r="F142" s="112">
        <v>37593.221791999997</v>
      </c>
      <c r="G142" s="112">
        <v>30294.946725000002</v>
      </c>
      <c r="H142" s="112">
        <v>35600.314170000005</v>
      </c>
      <c r="I142" s="112">
        <v>22260.666407999997</v>
      </c>
      <c r="J142" s="337" t="s">
        <v>928</v>
      </c>
    </row>
    <row r="143" spans="1:10" s="118" customFormat="1" ht="14.25" customHeight="1">
      <c r="A143" s="35" t="s">
        <v>511</v>
      </c>
      <c r="B143" s="66"/>
      <c r="C143" s="112">
        <v>6342.9989999999998</v>
      </c>
      <c r="D143" s="112">
        <v>12036.851000000001</v>
      </c>
      <c r="E143" s="112">
        <v>17094.804066999997</v>
      </c>
      <c r="F143" s="112">
        <v>17439.338742</v>
      </c>
      <c r="G143" s="112">
        <v>17984.334703</v>
      </c>
      <c r="H143" s="112">
        <v>19227.635999999999</v>
      </c>
      <c r="I143" s="112">
        <v>20708.210999999999</v>
      </c>
      <c r="J143" s="36" t="s">
        <v>511</v>
      </c>
    </row>
    <row r="144" spans="1:10" s="118" customFormat="1" ht="14.25" customHeight="1">
      <c r="A144" s="35" t="s">
        <v>922</v>
      </c>
      <c r="C144" s="112">
        <v>21062.072</v>
      </c>
      <c r="D144" s="112">
        <v>25892.491000000002</v>
      </c>
      <c r="E144" s="112">
        <v>26293.937000000002</v>
      </c>
      <c r="F144" s="112">
        <v>24072.831282999989</v>
      </c>
      <c r="G144" s="112">
        <v>24693.915508000002</v>
      </c>
      <c r="H144" s="112">
        <v>25959.777649000007</v>
      </c>
      <c r="I144" s="112">
        <v>20537.963605999998</v>
      </c>
      <c r="J144" s="36" t="s">
        <v>923</v>
      </c>
    </row>
    <row r="145" spans="1:13" s="118" customFormat="1" ht="14.25" customHeight="1">
      <c r="A145" s="75" t="s">
        <v>399</v>
      </c>
      <c r="C145" s="112">
        <v>12309.57</v>
      </c>
      <c r="D145" s="112">
        <v>16712.644</v>
      </c>
      <c r="E145" s="112">
        <v>22425.312320000005</v>
      </c>
      <c r="F145" s="112">
        <v>24852.472894999999</v>
      </c>
      <c r="G145" s="112">
        <v>26686.386802000008</v>
      </c>
      <c r="H145" s="112">
        <v>24605.664209999995</v>
      </c>
      <c r="I145" s="112">
        <v>19615.668087000002</v>
      </c>
      <c r="J145" s="337" t="s">
        <v>400</v>
      </c>
      <c r="M145" s="67"/>
    </row>
    <row r="146" spans="1:13" s="118" customFormat="1" ht="14.25" customHeight="1">
      <c r="A146" s="75" t="s">
        <v>10</v>
      </c>
      <c r="C146" s="112">
        <v>9616.6679999999997</v>
      </c>
      <c r="D146" s="112">
        <v>12875.857</v>
      </c>
      <c r="E146" s="112">
        <v>16303.601000000001</v>
      </c>
      <c r="F146" s="112">
        <v>17711.704000000002</v>
      </c>
      <c r="G146" s="112">
        <v>19668.71</v>
      </c>
      <c r="H146" s="112">
        <v>19323.714</v>
      </c>
      <c r="I146" s="112">
        <v>19210.014999999999</v>
      </c>
      <c r="J146" s="337" t="s">
        <v>11</v>
      </c>
    </row>
    <row r="147" spans="1:13" s="118" customFormat="1" ht="14.25" customHeight="1">
      <c r="A147" s="75" t="s">
        <v>520</v>
      </c>
      <c r="C147" s="112">
        <v>10238.552</v>
      </c>
      <c r="D147" s="112">
        <v>13643.411</v>
      </c>
      <c r="E147" s="112">
        <v>14538.124665000001</v>
      </c>
      <c r="F147" s="112">
        <v>17344.493179999998</v>
      </c>
      <c r="G147" s="112">
        <v>16788.961060000001</v>
      </c>
      <c r="H147" s="112">
        <v>17411.462570000011</v>
      </c>
      <c r="I147" s="112">
        <v>16650.079760000001</v>
      </c>
      <c r="J147" s="337" t="s">
        <v>520</v>
      </c>
    </row>
    <row r="148" spans="1:13" s="118" customFormat="1" ht="14.25" customHeight="1">
      <c r="A148" s="75" t="s">
        <v>406</v>
      </c>
      <c r="C148" s="112">
        <v>32572.437000000002</v>
      </c>
      <c r="D148" s="112">
        <v>33825.472999999998</v>
      </c>
      <c r="E148" s="112">
        <v>14422.713887</v>
      </c>
      <c r="F148" s="112">
        <v>16095.341</v>
      </c>
      <c r="G148" s="112">
        <v>14054.704</v>
      </c>
      <c r="H148" s="112">
        <v>16705.349999999999</v>
      </c>
      <c r="I148" s="112">
        <v>16642.207934999999</v>
      </c>
      <c r="J148" s="337" t="s">
        <v>407</v>
      </c>
    </row>
    <row r="149" spans="1:13" s="118" customFormat="1" ht="14.25" customHeight="1">
      <c r="A149" s="75" t="s">
        <v>295</v>
      </c>
      <c r="C149" s="112">
        <v>22019.409</v>
      </c>
      <c r="D149" s="112">
        <v>30638.896162000001</v>
      </c>
      <c r="E149" s="112">
        <v>24510.224999999999</v>
      </c>
      <c r="F149" s="112">
        <v>29950.431133999999</v>
      </c>
      <c r="G149" s="112">
        <v>10278.824074999999</v>
      </c>
      <c r="H149" s="112">
        <v>7342.7325680000004</v>
      </c>
      <c r="I149" s="112">
        <v>15885.6633</v>
      </c>
      <c r="J149" s="337" t="s">
        <v>296</v>
      </c>
    </row>
    <row r="150" spans="1:13" s="118" customFormat="1" ht="14.25" customHeight="1">
      <c r="A150" s="75" t="s">
        <v>108</v>
      </c>
      <c r="C150" s="112">
        <v>2098.7280000000001</v>
      </c>
      <c r="D150" s="112">
        <v>6674.1949999999997</v>
      </c>
      <c r="E150" s="112">
        <v>14194.474240999998</v>
      </c>
      <c r="F150" s="112">
        <v>14318.596211000004</v>
      </c>
      <c r="G150" s="112">
        <v>16204.433158999997</v>
      </c>
      <c r="H150" s="112">
        <v>15363.665788000002</v>
      </c>
      <c r="I150" s="112">
        <v>15057.843722999998</v>
      </c>
      <c r="J150" s="36" t="s">
        <v>95</v>
      </c>
    </row>
    <row r="151" spans="1:13" s="118" customFormat="1" ht="14.25" customHeight="1">
      <c r="A151" s="75" t="s">
        <v>746</v>
      </c>
      <c r="C151" s="112">
        <v>6321.96</v>
      </c>
      <c r="D151" s="112">
        <v>11672.356</v>
      </c>
      <c r="E151" s="112">
        <v>15164.165999999999</v>
      </c>
      <c r="F151" s="112">
        <v>13888.412438000001</v>
      </c>
      <c r="G151" s="112">
        <v>17027.055</v>
      </c>
      <c r="H151" s="112">
        <v>15806.843000000001</v>
      </c>
      <c r="I151" s="112">
        <v>14743.132</v>
      </c>
      <c r="J151" s="36" t="s">
        <v>746</v>
      </c>
    </row>
    <row r="152" spans="1:13" s="118" customFormat="1" ht="14.25" customHeight="1">
      <c r="A152" s="75" t="s">
        <v>523</v>
      </c>
      <c r="C152" s="112">
        <v>4919.3609999999999</v>
      </c>
      <c r="D152" s="112">
        <v>4186.0749999999998</v>
      </c>
      <c r="E152" s="112">
        <v>11351.872275</v>
      </c>
      <c r="F152" s="112">
        <v>10307.497065</v>
      </c>
      <c r="G152" s="112">
        <v>9801.7077280000049</v>
      </c>
      <c r="H152" s="112">
        <v>12837.937339000004</v>
      </c>
      <c r="I152" s="112">
        <v>14513.062054</v>
      </c>
      <c r="J152" s="36" t="s">
        <v>530</v>
      </c>
    </row>
    <row r="153" spans="1:13" s="118" customFormat="1" ht="14.25" customHeight="1">
      <c r="A153" s="35" t="s">
        <v>54</v>
      </c>
      <c r="B153" s="66"/>
      <c r="C153" s="112">
        <v>4782.5219999999999</v>
      </c>
      <c r="D153" s="112">
        <v>9049.25</v>
      </c>
      <c r="E153" s="112">
        <v>12736.241</v>
      </c>
      <c r="F153" s="112">
        <v>10442.469042000001</v>
      </c>
      <c r="G153" s="112">
        <v>11406.515594</v>
      </c>
      <c r="H153" s="112">
        <v>10337.400856</v>
      </c>
      <c r="I153" s="112">
        <v>14098.449394000001</v>
      </c>
      <c r="J153" s="385" t="s">
        <v>55</v>
      </c>
    </row>
    <row r="154" spans="1:13" s="118" customFormat="1" ht="14.25" customHeight="1">
      <c r="A154" s="35" t="s">
        <v>767</v>
      </c>
      <c r="B154" s="66"/>
      <c r="C154" s="112">
        <v>7706.2240000000002</v>
      </c>
      <c r="D154" s="112">
        <v>10292.934999999999</v>
      </c>
      <c r="E154" s="112">
        <v>12350.377830000001</v>
      </c>
      <c r="F154" s="112">
        <v>11608.893020000001</v>
      </c>
      <c r="G154" s="112">
        <v>13358.317729999997</v>
      </c>
      <c r="H154" s="112">
        <v>12046.046</v>
      </c>
      <c r="I154" s="112">
        <v>13761.16</v>
      </c>
      <c r="J154" s="385" t="s">
        <v>766</v>
      </c>
    </row>
    <row r="155" spans="1:13" s="118" customFormat="1" ht="14.25" customHeight="1">
      <c r="A155" s="35" t="s">
        <v>275</v>
      </c>
      <c r="B155" s="66"/>
      <c r="C155" s="112">
        <v>67710</v>
      </c>
      <c r="D155" s="112">
        <v>24486.918000000001</v>
      </c>
      <c r="E155" s="112">
        <v>24411.914391999999</v>
      </c>
      <c r="F155" s="112">
        <v>22520.503292999998</v>
      </c>
      <c r="G155" s="112">
        <v>23185.209794000002</v>
      </c>
      <c r="H155" s="112">
        <v>19250.377624999994</v>
      </c>
      <c r="I155" s="112">
        <v>13730.666245</v>
      </c>
      <c r="J155" s="385" t="s">
        <v>276</v>
      </c>
    </row>
    <row r="156" spans="1:13" s="118" customFormat="1" ht="14.25" customHeight="1">
      <c r="A156" s="35" t="s">
        <v>731</v>
      </c>
      <c r="B156" s="66"/>
      <c r="C156" s="112">
        <v>2003.7059999999999</v>
      </c>
      <c r="D156" s="112">
        <v>2714.2310000000002</v>
      </c>
      <c r="E156" s="112">
        <v>8477.3109999999997</v>
      </c>
      <c r="F156" s="112">
        <v>10396.593999999999</v>
      </c>
      <c r="G156" s="112">
        <v>11796.575999999999</v>
      </c>
      <c r="H156" s="112">
        <v>13078.216</v>
      </c>
      <c r="I156" s="112">
        <v>12444.888999999999</v>
      </c>
      <c r="J156" s="385" t="s">
        <v>526</v>
      </c>
    </row>
    <row r="157" spans="1:13" s="118" customFormat="1" ht="14.25" customHeight="1">
      <c r="A157" s="66"/>
      <c r="B157" s="66"/>
      <c r="C157" s="112"/>
      <c r="D157" s="112"/>
      <c r="E157" s="112"/>
      <c r="F157" s="112"/>
      <c r="G157" s="112"/>
      <c r="H157" s="112"/>
      <c r="I157" s="112"/>
      <c r="J157" s="112"/>
    </row>
    <row r="158" spans="1:13" s="118" customFormat="1" ht="5" customHeight="1">
      <c r="C158" s="67"/>
      <c r="D158" s="67"/>
      <c r="E158" s="67"/>
      <c r="F158" s="67"/>
      <c r="G158" s="67"/>
      <c r="H158" s="67"/>
      <c r="I158" s="67"/>
    </row>
    <row r="159" spans="1:13" ht="12" customHeight="1">
      <c r="A159" s="552" t="s">
        <v>1</v>
      </c>
      <c r="B159" s="74" t="s">
        <v>2</v>
      </c>
      <c r="J159" s="309" t="s">
        <v>3</v>
      </c>
    </row>
    <row r="160" spans="1:13" ht="12" customHeight="1">
      <c r="A160" s="553"/>
      <c r="B160" s="57" t="s">
        <v>753</v>
      </c>
      <c r="J160" s="22"/>
    </row>
    <row r="161" spans="1:10" ht="12" customHeight="1">
      <c r="A161" s="553"/>
      <c r="B161" s="244" t="s">
        <v>73</v>
      </c>
    </row>
    <row r="162" spans="1:10" ht="12" customHeight="1">
      <c r="A162" s="553"/>
      <c r="B162" s="244" t="s">
        <v>1028</v>
      </c>
    </row>
    <row r="163" spans="1:10" ht="22.5" customHeight="1">
      <c r="A163" s="1"/>
      <c r="B163" s="1"/>
      <c r="C163" s="161"/>
      <c r="D163" s="161"/>
      <c r="E163" s="25"/>
      <c r="F163" s="25"/>
      <c r="G163" s="25"/>
      <c r="H163" s="25"/>
      <c r="I163" s="25"/>
      <c r="J163" s="109" t="s">
        <v>609</v>
      </c>
    </row>
    <row r="164" spans="1:10" ht="12" customHeight="1">
      <c r="A164" s="1"/>
      <c r="B164" s="3"/>
      <c r="C164" s="3"/>
      <c r="D164" s="3"/>
      <c r="E164" s="3"/>
      <c r="F164" s="3"/>
      <c r="G164" s="3"/>
      <c r="H164" s="3"/>
      <c r="I164" s="3"/>
      <c r="J164" s="59" t="s">
        <v>988</v>
      </c>
    </row>
    <row r="165" spans="1:10" ht="18" customHeight="1">
      <c r="A165" s="559">
        <v>56</v>
      </c>
      <c r="B165" s="107" t="s">
        <v>570</v>
      </c>
      <c r="C165" s="162"/>
      <c r="D165" s="162"/>
      <c r="E165" s="162"/>
      <c r="F165" s="162"/>
      <c r="G165" s="162"/>
      <c r="H165" s="162"/>
      <c r="I165" s="162"/>
      <c r="J165" s="310" t="s">
        <v>732</v>
      </c>
    </row>
    <row r="166" spans="1:10" ht="18" customHeight="1">
      <c r="A166" s="560"/>
      <c r="B166" s="241" t="s">
        <v>571</v>
      </c>
      <c r="C166" s="164"/>
      <c r="D166" s="164"/>
      <c r="E166" s="164"/>
      <c r="F166" s="164"/>
      <c r="G166" s="164"/>
      <c r="H166" s="164"/>
      <c r="I166" s="164"/>
      <c r="J166" s="311" t="s">
        <v>733</v>
      </c>
    </row>
    <row r="167" spans="1:10" s="118" customFormat="1" ht="14.25" customHeight="1">
      <c r="C167" s="67"/>
      <c r="D167" s="67"/>
      <c r="E167" s="67"/>
      <c r="F167" s="67"/>
      <c r="G167" s="67"/>
      <c r="H167" s="67"/>
      <c r="I167" s="67"/>
    </row>
    <row r="168" spans="1:10" s="118" customFormat="1" ht="14.25" customHeight="1">
      <c r="C168" s="67"/>
      <c r="D168" s="67"/>
      <c r="E168" s="67"/>
      <c r="F168" s="67"/>
      <c r="G168" s="67"/>
      <c r="H168" s="67"/>
      <c r="I168" s="67"/>
    </row>
    <row r="169" spans="1:10" s="118" customFormat="1" ht="14.25" customHeight="1">
      <c r="C169" s="67"/>
      <c r="D169" s="67"/>
      <c r="E169" s="67"/>
      <c r="F169" s="67"/>
      <c r="G169" s="67"/>
      <c r="H169" s="67"/>
      <c r="I169" s="67"/>
    </row>
    <row r="170" spans="1:10" ht="14.25" customHeight="1">
      <c r="A170" s="242" t="s">
        <v>283</v>
      </c>
      <c r="B170" s="315"/>
      <c r="C170" s="315"/>
      <c r="D170" s="315"/>
      <c r="E170" s="315"/>
      <c r="F170" s="315"/>
      <c r="G170" s="315"/>
      <c r="H170" s="315"/>
      <c r="I170" s="315"/>
      <c r="J170" s="110" t="s">
        <v>284</v>
      </c>
    </row>
    <row r="171" spans="1:10" ht="9" customHeight="1"/>
    <row r="172" spans="1:10" ht="18.75" customHeight="1">
      <c r="A172" s="34" t="s">
        <v>0</v>
      </c>
      <c r="B172" s="88"/>
      <c r="C172" s="110">
        <v>2010</v>
      </c>
      <c r="D172" s="110">
        <v>2015</v>
      </c>
      <c r="E172" s="110">
        <v>2019</v>
      </c>
      <c r="F172" s="110">
        <v>2020</v>
      </c>
      <c r="G172" s="110">
        <v>2021</v>
      </c>
      <c r="H172" s="110">
        <v>2022</v>
      </c>
      <c r="I172" s="110" t="s">
        <v>991</v>
      </c>
      <c r="J172" s="248" t="s">
        <v>0</v>
      </c>
    </row>
    <row r="173" spans="1:10" s="118" customFormat="1" ht="14.25" customHeight="1"/>
    <row r="174" spans="1:10" s="118" customFormat="1" ht="14.25" customHeight="1">
      <c r="A174" s="75" t="s">
        <v>757</v>
      </c>
      <c r="C174" s="112">
        <v>2823.9630000000002</v>
      </c>
      <c r="D174" s="112">
        <v>3166.6930000000002</v>
      </c>
      <c r="E174" s="112">
        <v>5374.0569999999998</v>
      </c>
      <c r="F174" s="112">
        <v>6046.2049999999999</v>
      </c>
      <c r="G174" s="112">
        <v>7527.0636920000006</v>
      </c>
      <c r="H174" s="112">
        <v>7321.57</v>
      </c>
      <c r="I174" s="112">
        <v>9360.15</v>
      </c>
      <c r="J174" s="36" t="s">
        <v>758</v>
      </c>
    </row>
    <row r="175" spans="1:10" s="118" customFormat="1" ht="14.25" customHeight="1">
      <c r="A175" s="75" t="s">
        <v>719</v>
      </c>
      <c r="C175" s="112">
        <v>7204.2269999999999</v>
      </c>
      <c r="D175" s="112">
        <v>1814.6130000000001</v>
      </c>
      <c r="E175" s="112">
        <v>8725.6484199999995</v>
      </c>
      <c r="F175" s="112">
        <v>9292.2910169999996</v>
      </c>
      <c r="G175" s="112">
        <v>9560.2394299999996</v>
      </c>
      <c r="H175" s="112">
        <v>8439.6145310000011</v>
      </c>
      <c r="I175" s="112">
        <v>9164.5064099999981</v>
      </c>
      <c r="J175" s="36" t="s">
        <v>720</v>
      </c>
    </row>
    <row r="176" spans="1:10" s="118" customFormat="1" ht="14.25" customHeight="1">
      <c r="A176" s="35" t="s">
        <v>408</v>
      </c>
      <c r="B176" s="66"/>
      <c r="C176" s="112">
        <v>2406.1280000000002</v>
      </c>
      <c r="D176" s="112">
        <v>4915.915</v>
      </c>
      <c r="E176" s="112">
        <v>8315.99208</v>
      </c>
      <c r="F176" s="112">
        <v>7553.0469699999994</v>
      </c>
      <c r="G176" s="112">
        <v>10242.963470000002</v>
      </c>
      <c r="H176" s="112">
        <v>10588.957368000001</v>
      </c>
      <c r="I176" s="112">
        <v>8598.3598099999981</v>
      </c>
      <c r="J176" s="385" t="s">
        <v>408</v>
      </c>
    </row>
    <row r="177" spans="1:10" s="118" customFormat="1" ht="14.25" customHeight="1">
      <c r="A177" s="75" t="s">
        <v>773</v>
      </c>
      <c r="C177" s="112">
        <v>15008.321</v>
      </c>
      <c r="D177" s="112">
        <v>8587.2289999999994</v>
      </c>
      <c r="E177" s="112">
        <v>9662.5069999999996</v>
      </c>
      <c r="F177" s="112">
        <v>8470.8189999999995</v>
      </c>
      <c r="G177" s="112">
        <v>8890.7810000000009</v>
      </c>
      <c r="H177" s="112">
        <v>8354.8428550000008</v>
      </c>
      <c r="I177" s="112">
        <v>8346.4120000000003</v>
      </c>
      <c r="J177" s="337" t="s">
        <v>773</v>
      </c>
    </row>
    <row r="178" spans="1:10" s="118" customFormat="1" ht="14.25" customHeight="1">
      <c r="A178" s="35" t="s">
        <v>266</v>
      </c>
      <c r="B178" s="66"/>
      <c r="C178" s="112">
        <v>5204.0280000000002</v>
      </c>
      <c r="D178" s="112">
        <v>10923.314</v>
      </c>
      <c r="E178" s="112">
        <v>7298.1480000000001</v>
      </c>
      <c r="F178" s="112">
        <v>6842.3320000000003</v>
      </c>
      <c r="G178" s="112">
        <v>7248.665</v>
      </c>
      <c r="H178" s="112">
        <v>7154.8950000000004</v>
      </c>
      <c r="I178" s="112">
        <v>7333.1149999999998</v>
      </c>
      <c r="J178" s="385" t="s">
        <v>926</v>
      </c>
    </row>
    <row r="179" spans="1:10" s="118" customFormat="1" ht="14.25" customHeight="1">
      <c r="A179" s="35" t="s">
        <v>539</v>
      </c>
      <c r="B179" s="66"/>
      <c r="C179" s="112">
        <v>3067.3679999999999</v>
      </c>
      <c r="D179" s="112">
        <v>3561.9797599999997</v>
      </c>
      <c r="E179" s="112">
        <v>5712.4434330000004</v>
      </c>
      <c r="F179" s="112">
        <v>3029.1905489999999</v>
      </c>
      <c r="G179" s="112">
        <v>4872.2743660000015</v>
      </c>
      <c r="H179" s="112">
        <v>4555.6526399999984</v>
      </c>
      <c r="I179" s="112">
        <v>7285.8812500000004</v>
      </c>
      <c r="J179" s="385" t="s">
        <v>539</v>
      </c>
    </row>
    <row r="180" spans="1:10" s="118" customFormat="1" ht="14.25" customHeight="1">
      <c r="A180" s="35" t="s">
        <v>748</v>
      </c>
      <c r="B180" s="66"/>
      <c r="C180" s="112">
        <v>4406.4340000000002</v>
      </c>
      <c r="D180" s="112">
        <v>5288.8249999999998</v>
      </c>
      <c r="E180" s="112">
        <v>6388.3252600000005</v>
      </c>
      <c r="F180" s="112">
        <v>4390.8042000000014</v>
      </c>
      <c r="G180" s="112">
        <v>6925.8113400000002</v>
      </c>
      <c r="H180" s="112">
        <v>9292.0469900000007</v>
      </c>
      <c r="I180" s="112">
        <v>7171.4049299999997</v>
      </c>
      <c r="J180" s="385" t="s">
        <v>748</v>
      </c>
    </row>
    <row r="181" spans="1:10" s="118" customFormat="1" ht="14.25" customHeight="1">
      <c r="A181" s="75" t="s">
        <v>929</v>
      </c>
      <c r="C181" s="112">
        <v>2813.7669999999998</v>
      </c>
      <c r="D181" s="112">
        <v>4366.7060000000001</v>
      </c>
      <c r="E181" s="112">
        <v>7225.0140000000001</v>
      </c>
      <c r="F181" s="112">
        <v>6965.1620000000003</v>
      </c>
      <c r="G181" s="112">
        <v>7543.085</v>
      </c>
      <c r="H181" s="112">
        <v>6653.5330000000004</v>
      </c>
      <c r="I181" s="112">
        <v>7041.1130000000003</v>
      </c>
      <c r="J181" s="337" t="s">
        <v>931</v>
      </c>
    </row>
    <row r="182" spans="1:10" s="118" customFormat="1" ht="14.25" customHeight="1">
      <c r="A182" s="75" t="s">
        <v>650</v>
      </c>
      <c r="C182" s="235">
        <v>620.09900000000005</v>
      </c>
      <c r="D182" s="235">
        <v>3060.7950000000001</v>
      </c>
      <c r="E182" s="235">
        <v>4790.9162499999993</v>
      </c>
      <c r="F182" s="235">
        <v>4721.3814799999991</v>
      </c>
      <c r="G182" s="235">
        <v>6239.7154700000001</v>
      </c>
      <c r="H182" s="235">
        <v>7342.8773699999992</v>
      </c>
      <c r="I182" s="235">
        <v>6804.8734099999992</v>
      </c>
      <c r="J182" s="36" t="s">
        <v>650</v>
      </c>
    </row>
    <row r="183" spans="1:10" s="118" customFormat="1" ht="14.25" customHeight="1">
      <c r="A183" s="75" t="s">
        <v>271</v>
      </c>
      <c r="C183" s="112">
        <v>6261.5320000000002</v>
      </c>
      <c r="D183" s="112">
        <v>11106.132</v>
      </c>
      <c r="E183" s="112">
        <v>9713.0847000000031</v>
      </c>
      <c r="F183" s="112">
        <v>6871.6318500000016</v>
      </c>
      <c r="G183" s="112">
        <v>8130.9824299999982</v>
      </c>
      <c r="H183" s="112">
        <v>7522.9398499999961</v>
      </c>
      <c r="I183" s="112">
        <v>6669.7283200000002</v>
      </c>
      <c r="J183" s="36" t="s">
        <v>272</v>
      </c>
    </row>
    <row r="184" spans="1:10" s="118" customFormat="1" ht="14.25" customHeight="1">
      <c r="A184" s="75" t="s">
        <v>930</v>
      </c>
      <c r="C184" s="112">
        <v>4059.85</v>
      </c>
      <c r="D184" s="112">
        <v>4707.4390000000003</v>
      </c>
      <c r="E184" s="112">
        <v>4797.8190000000004</v>
      </c>
      <c r="F184" s="112">
        <v>3748.2170000000001</v>
      </c>
      <c r="G184" s="112">
        <v>4999.4189999999999</v>
      </c>
      <c r="H184" s="112">
        <v>5084.7690000000002</v>
      </c>
      <c r="I184" s="112">
        <v>6128.7860000000001</v>
      </c>
      <c r="J184" s="36" t="s">
        <v>930</v>
      </c>
    </row>
    <row r="185" spans="1:10" s="118" customFormat="1" ht="14.25" customHeight="1">
      <c r="A185" s="75" t="s">
        <v>1019</v>
      </c>
      <c r="C185" s="112" t="s">
        <v>250</v>
      </c>
      <c r="D185" s="112" t="s">
        <v>250</v>
      </c>
      <c r="E185" s="112" t="s">
        <v>250</v>
      </c>
      <c r="F185" s="112" t="s">
        <v>250</v>
      </c>
      <c r="G185" s="112" t="s">
        <v>250</v>
      </c>
      <c r="H185" s="112">
        <v>5479.9870000000001</v>
      </c>
      <c r="I185" s="112">
        <v>6114.1719999999996</v>
      </c>
      <c r="J185" s="36" t="s">
        <v>1019</v>
      </c>
    </row>
    <row r="186" spans="1:10" s="118" customFormat="1" ht="14.25" customHeight="1">
      <c r="A186" s="75" t="s">
        <v>1020</v>
      </c>
      <c r="C186" s="112">
        <v>1957.2719999999999</v>
      </c>
      <c r="D186" s="112">
        <v>3097.7139999999999</v>
      </c>
      <c r="E186" s="112">
        <v>4578.8624300000001</v>
      </c>
      <c r="F186" s="112">
        <v>4583.9566510000004</v>
      </c>
      <c r="G186" s="112">
        <v>4488.9239500000003</v>
      </c>
      <c r="H186" s="112">
        <v>4761.997942</v>
      </c>
      <c r="I186" s="112">
        <v>5803.9678350000004</v>
      </c>
      <c r="J186" s="36" t="s">
        <v>1020</v>
      </c>
    </row>
    <row r="187" spans="1:10" s="118" customFormat="1" ht="14.25" customHeight="1">
      <c r="A187" s="75" t="s">
        <v>774</v>
      </c>
      <c r="C187" s="112">
        <v>781.70100000000002</v>
      </c>
      <c r="D187" s="112">
        <v>1907.1197999999997</v>
      </c>
      <c r="E187" s="112">
        <v>3197.4918700000007</v>
      </c>
      <c r="F187" s="112">
        <v>3000.1453499999998</v>
      </c>
      <c r="G187" s="112">
        <v>3626.3001599999993</v>
      </c>
      <c r="H187" s="112">
        <v>4376.6858300000004</v>
      </c>
      <c r="I187" s="112">
        <v>5521.7640600000013</v>
      </c>
      <c r="J187" s="36" t="s">
        <v>574</v>
      </c>
    </row>
    <row r="188" spans="1:10" s="118" customFormat="1" ht="14.25" customHeight="1">
      <c r="A188" s="75" t="s">
        <v>297</v>
      </c>
      <c r="C188" s="112">
        <v>3468.5419999999999</v>
      </c>
      <c r="D188" s="112">
        <v>4570.8649999999998</v>
      </c>
      <c r="E188" s="112">
        <v>5943.39203</v>
      </c>
      <c r="F188" s="112">
        <v>4311.5346299999992</v>
      </c>
      <c r="G188" s="112">
        <v>5008.2358900000008</v>
      </c>
      <c r="H188" s="112">
        <v>6828.6968199999992</v>
      </c>
      <c r="I188" s="112">
        <v>5173.2919099999999</v>
      </c>
      <c r="J188" s="36" t="s">
        <v>297</v>
      </c>
    </row>
    <row r="189" spans="1:10" s="118" customFormat="1" ht="14.25" customHeight="1">
      <c r="C189" s="67"/>
      <c r="D189" s="67"/>
      <c r="E189" s="67"/>
      <c r="F189" s="67"/>
      <c r="G189" s="67"/>
      <c r="H189" s="67"/>
      <c r="I189" s="67"/>
    </row>
    <row r="190" spans="1:10" s="118" customFormat="1" ht="14.25" customHeight="1">
      <c r="C190" s="67"/>
      <c r="D190" s="67"/>
      <c r="E190" s="67"/>
      <c r="F190" s="67"/>
      <c r="G190" s="67"/>
      <c r="H190" s="67"/>
      <c r="I190" s="67"/>
    </row>
    <row r="191" spans="1:10" s="118" customFormat="1" ht="14.25" customHeight="1">
      <c r="C191" s="67"/>
      <c r="D191" s="67"/>
      <c r="E191" s="67"/>
      <c r="F191" s="67"/>
      <c r="G191" s="67"/>
      <c r="H191" s="67"/>
      <c r="I191" s="67"/>
    </row>
    <row r="192" spans="1:10" s="118" customFormat="1" ht="14.25" customHeight="1">
      <c r="C192" s="67"/>
      <c r="D192" s="67"/>
      <c r="E192" s="67"/>
      <c r="F192" s="67"/>
      <c r="G192" s="67"/>
      <c r="H192" s="67"/>
      <c r="I192" s="67"/>
    </row>
    <row r="193" spans="3:9" s="118" customFormat="1" ht="14.25" customHeight="1">
      <c r="C193" s="67"/>
      <c r="D193" s="67"/>
      <c r="E193" s="67"/>
      <c r="F193" s="67"/>
      <c r="G193" s="67"/>
      <c r="H193" s="67"/>
      <c r="I193" s="67"/>
    </row>
    <row r="194" spans="3:9" s="118" customFormat="1" ht="14.25" customHeight="1">
      <c r="C194" s="67"/>
      <c r="D194" s="67"/>
      <c r="E194" s="67"/>
      <c r="F194" s="67"/>
      <c r="G194" s="67"/>
      <c r="H194" s="67"/>
      <c r="I194" s="67"/>
    </row>
    <row r="195" spans="3:9" s="118" customFormat="1" ht="14.25" customHeight="1">
      <c r="C195" s="67"/>
      <c r="D195" s="67"/>
      <c r="E195" s="67"/>
      <c r="F195" s="67"/>
      <c r="G195" s="67"/>
      <c r="H195" s="67"/>
      <c r="I195" s="67"/>
    </row>
    <row r="196" spans="3:9" s="118" customFormat="1" ht="14.25" customHeight="1">
      <c r="C196" s="67"/>
      <c r="D196" s="67"/>
      <c r="E196" s="67"/>
      <c r="F196" s="67"/>
      <c r="G196" s="67"/>
      <c r="H196" s="67"/>
      <c r="I196" s="67"/>
    </row>
    <row r="197" spans="3:9" s="118" customFormat="1" ht="14.25" customHeight="1">
      <c r="C197" s="67"/>
      <c r="D197" s="67"/>
      <c r="E197" s="67"/>
      <c r="F197" s="67"/>
      <c r="G197" s="67"/>
      <c r="H197" s="67"/>
      <c r="I197" s="67"/>
    </row>
    <row r="198" spans="3:9" s="118" customFormat="1" ht="14.25" customHeight="1">
      <c r="C198" s="67"/>
      <c r="D198" s="67"/>
      <c r="E198" s="67"/>
      <c r="F198" s="67"/>
      <c r="G198" s="67"/>
      <c r="H198" s="67"/>
      <c r="I198" s="67"/>
    </row>
    <row r="199" spans="3:9" s="118" customFormat="1" ht="14.25" customHeight="1">
      <c r="C199" s="67"/>
      <c r="D199" s="67"/>
      <c r="E199" s="67"/>
      <c r="F199" s="67"/>
      <c r="G199" s="67"/>
      <c r="H199" s="67"/>
      <c r="I199" s="67"/>
    </row>
    <row r="200" spans="3:9" s="118" customFormat="1" ht="14.25" customHeight="1">
      <c r="C200" s="67"/>
      <c r="D200" s="67"/>
      <c r="E200" s="67"/>
      <c r="F200" s="67"/>
      <c r="G200" s="67"/>
      <c r="H200" s="67"/>
      <c r="I200" s="67"/>
    </row>
    <row r="201" spans="3:9" s="118" customFormat="1" ht="14.25" customHeight="1">
      <c r="C201" s="67"/>
      <c r="D201" s="67"/>
      <c r="E201" s="67"/>
      <c r="F201" s="67"/>
      <c r="G201" s="67"/>
      <c r="H201" s="67"/>
      <c r="I201" s="67"/>
    </row>
    <row r="202" spans="3:9" s="118" customFormat="1" ht="14.25" customHeight="1">
      <c r="C202" s="67"/>
      <c r="D202" s="67"/>
      <c r="E202" s="67"/>
      <c r="F202" s="67"/>
      <c r="G202" s="67"/>
      <c r="H202" s="67"/>
      <c r="I202" s="67"/>
    </row>
    <row r="203" spans="3:9" s="118" customFormat="1" ht="14.25" customHeight="1">
      <c r="C203" s="67"/>
      <c r="D203" s="67"/>
      <c r="E203" s="67"/>
      <c r="F203" s="67"/>
      <c r="G203" s="67"/>
      <c r="H203" s="67"/>
      <c r="I203" s="67"/>
    </row>
    <row r="204" spans="3:9" s="118" customFormat="1" ht="14.25" customHeight="1">
      <c r="C204" s="67"/>
      <c r="D204" s="67"/>
      <c r="E204" s="67"/>
      <c r="F204" s="67"/>
      <c r="G204" s="67"/>
      <c r="H204" s="67"/>
      <c r="I204" s="67"/>
    </row>
    <row r="205" spans="3:9" s="118" customFormat="1" ht="14.25" customHeight="1">
      <c r="C205" s="67"/>
      <c r="D205" s="67"/>
      <c r="E205" s="67"/>
      <c r="F205" s="67"/>
      <c r="G205" s="67"/>
      <c r="H205" s="67"/>
      <c r="I205" s="67"/>
    </row>
    <row r="206" spans="3:9" s="118" customFormat="1" ht="14.25" customHeight="1">
      <c r="C206" s="67"/>
      <c r="D206" s="67"/>
      <c r="E206" s="67"/>
      <c r="F206" s="67"/>
      <c r="G206" s="67"/>
      <c r="H206" s="67"/>
      <c r="I206" s="67"/>
    </row>
    <row r="207" spans="3:9" s="118" customFormat="1" ht="14.25" customHeight="1">
      <c r="C207" s="67"/>
      <c r="D207" s="67"/>
      <c r="E207" s="67"/>
      <c r="F207" s="67"/>
      <c r="G207" s="67"/>
      <c r="H207" s="67"/>
      <c r="I207" s="67"/>
    </row>
    <row r="208" spans="3:9" s="118" customFormat="1" ht="14.25" customHeight="1">
      <c r="C208" s="67"/>
      <c r="D208" s="67"/>
      <c r="E208" s="67"/>
      <c r="F208" s="67"/>
      <c r="G208" s="67"/>
      <c r="H208" s="67"/>
      <c r="I208" s="67"/>
    </row>
    <row r="209" spans="1:10" s="118" customFormat="1" ht="14.25" customHeight="1">
      <c r="C209" s="67"/>
      <c r="D209" s="67"/>
      <c r="E209" s="67"/>
      <c r="F209" s="67"/>
      <c r="G209" s="67"/>
      <c r="H209" s="67"/>
      <c r="I209" s="67"/>
    </row>
    <row r="210" spans="1:10" s="118" customFormat="1" ht="14.25" customHeight="1">
      <c r="C210" s="67"/>
      <c r="D210" s="67"/>
      <c r="E210" s="67"/>
      <c r="F210" s="67"/>
      <c r="G210" s="67"/>
      <c r="H210" s="67"/>
      <c r="I210" s="67"/>
    </row>
    <row r="211" spans="1:10" s="118" customFormat="1" ht="14.25" customHeight="1">
      <c r="C211" s="67"/>
      <c r="D211" s="67"/>
      <c r="E211" s="67"/>
      <c r="F211" s="67"/>
      <c r="G211" s="67"/>
      <c r="H211" s="67"/>
      <c r="I211" s="67"/>
    </row>
    <row r="212" spans="1:10" s="118" customFormat="1" ht="5" customHeight="1">
      <c r="C212" s="67"/>
      <c r="D212" s="67"/>
      <c r="E212" s="67"/>
      <c r="F212" s="67"/>
      <c r="G212" s="67"/>
      <c r="H212" s="67"/>
      <c r="I212" s="67"/>
    </row>
    <row r="213" spans="1:10" ht="12" customHeight="1">
      <c r="A213" s="552"/>
      <c r="B213" s="57" t="s">
        <v>753</v>
      </c>
      <c r="J213" s="91"/>
    </row>
    <row r="214" spans="1:10" ht="12" customHeight="1">
      <c r="A214" s="553"/>
      <c r="B214" s="244" t="s">
        <v>73</v>
      </c>
      <c r="J214" s="13"/>
    </row>
    <row r="215" spans="1:10" ht="12" customHeight="1">
      <c r="A215" s="553"/>
      <c r="B215" s="244" t="s">
        <v>1028</v>
      </c>
      <c r="J215" s="91"/>
    </row>
    <row r="216" spans="1:10" ht="12" customHeight="1">
      <c r="A216" s="553"/>
      <c r="B216" s="154"/>
      <c r="J216" s="165"/>
    </row>
  </sheetData>
  <mergeCells count="10">
    <mergeCell ref="A3:A4"/>
    <mergeCell ref="A57:A58"/>
    <mergeCell ref="A51:A54"/>
    <mergeCell ref="A50:B50"/>
    <mergeCell ref="A159:A162"/>
    <mergeCell ref="A165:A166"/>
    <mergeCell ref="A213:A216"/>
    <mergeCell ref="A111:A112"/>
    <mergeCell ref="A104:B104"/>
    <mergeCell ref="A105:A108"/>
  </mergeCells>
  <hyperlinks>
    <hyperlink ref="J3" location="'Inhoudsopgave Zuivel in cijfers'!A1" display="Terug naar inhoudsopgave" xr:uid="{6F221A7E-41DF-42FD-91A7-4E32831706DA}"/>
    <hyperlink ref="J4" location="'Inhoudsopgave Zuivel in cijfers'!A1" display="Back to table of contents" xr:uid="{097C2186-B6C0-4560-9355-06D6F774695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BBD25B"/>
  </sheetPr>
  <dimension ref="A1:J163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57</v>
      </c>
      <c r="B3" s="107" t="s">
        <v>572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573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777</v>
      </c>
      <c r="B8" s="118"/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769</v>
      </c>
      <c r="B12" s="237"/>
      <c r="C12" s="115">
        <v>737939.19400450308</v>
      </c>
      <c r="D12" s="115">
        <v>917393.18300000019</v>
      </c>
      <c r="E12" s="115">
        <v>964970.49999999988</v>
      </c>
      <c r="F12" s="115">
        <v>976829.799</v>
      </c>
      <c r="G12" s="115">
        <v>1066641.4620000001</v>
      </c>
      <c r="H12" s="115">
        <v>1015535.7799999998</v>
      </c>
      <c r="I12" s="115">
        <v>1023892.9850000002</v>
      </c>
      <c r="J12" s="246" t="s">
        <v>769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15</v>
      </c>
      <c r="B14" s="66"/>
      <c r="C14" s="112">
        <v>160318</v>
      </c>
      <c r="D14" s="112">
        <v>197972.8</v>
      </c>
      <c r="E14" s="112">
        <v>221039.3</v>
      </c>
      <c r="F14" s="112">
        <v>200391.81700000001</v>
      </c>
      <c r="G14" s="112">
        <v>216179.274</v>
      </c>
      <c r="H14" s="112">
        <v>241376.85399999999</v>
      </c>
      <c r="I14" s="112">
        <v>254244.766</v>
      </c>
      <c r="J14" s="36" t="s">
        <v>16</v>
      </c>
    </row>
    <row r="15" spans="1:10" s="118" customFormat="1" ht="14.25" customHeight="1">
      <c r="A15" s="258" t="s">
        <v>60</v>
      </c>
      <c r="B15" s="237"/>
      <c r="C15" s="115">
        <v>54441.993999999999</v>
      </c>
      <c r="D15" s="115">
        <v>139266.48300000001</v>
      </c>
      <c r="E15" s="115">
        <v>158397.1</v>
      </c>
      <c r="F15" s="115">
        <v>158685.01199999999</v>
      </c>
      <c r="G15" s="115">
        <v>182366.761</v>
      </c>
      <c r="H15" s="115">
        <v>165324.22</v>
      </c>
      <c r="I15" s="115">
        <v>178084.16500000001</v>
      </c>
      <c r="J15" s="246" t="s">
        <v>70</v>
      </c>
    </row>
    <row r="16" spans="1:10" s="118" customFormat="1" ht="14.25" customHeight="1">
      <c r="A16" s="35" t="s">
        <v>14</v>
      </c>
      <c r="B16" s="66"/>
      <c r="C16" s="112">
        <v>145889</v>
      </c>
      <c r="D16" s="112">
        <v>151858.9</v>
      </c>
      <c r="E16" s="112">
        <v>166235.5</v>
      </c>
      <c r="F16" s="112">
        <v>192021.02799999999</v>
      </c>
      <c r="G16" s="112">
        <v>204323.655</v>
      </c>
      <c r="H16" s="112">
        <v>170448.36499999999</v>
      </c>
      <c r="I16" s="112">
        <v>151744.70000000001</v>
      </c>
      <c r="J16" s="36" t="s">
        <v>93</v>
      </c>
    </row>
    <row r="17" spans="1:10" s="118" customFormat="1" ht="14.25" customHeight="1">
      <c r="A17" s="35" t="s">
        <v>61</v>
      </c>
      <c r="B17" s="66"/>
      <c r="C17" s="112">
        <v>112976</v>
      </c>
      <c r="D17" s="112">
        <v>157423.4</v>
      </c>
      <c r="E17" s="112">
        <v>131595</v>
      </c>
      <c r="F17" s="112">
        <v>130780.899</v>
      </c>
      <c r="G17" s="112">
        <v>144249.378</v>
      </c>
      <c r="H17" s="112">
        <v>122672.284</v>
      </c>
      <c r="I17" s="112">
        <v>124866.531</v>
      </c>
      <c r="J17" s="36" t="s">
        <v>17</v>
      </c>
    </row>
    <row r="18" spans="1:10" s="118" customFormat="1" ht="14.25" customHeight="1">
      <c r="A18" s="35" t="s">
        <v>22</v>
      </c>
      <c r="B18" s="66"/>
      <c r="C18" s="112">
        <v>74315</v>
      </c>
      <c r="D18" s="112">
        <v>73939.100000000006</v>
      </c>
      <c r="E18" s="112">
        <v>68500.600000000006</v>
      </c>
      <c r="F18" s="112">
        <v>59612.733999999997</v>
      </c>
      <c r="G18" s="112">
        <v>69211.591</v>
      </c>
      <c r="H18" s="112">
        <v>67948.600000000006</v>
      </c>
      <c r="I18" s="112">
        <v>74206.995999999999</v>
      </c>
      <c r="J18" s="36" t="s">
        <v>23</v>
      </c>
    </row>
    <row r="19" spans="1:10" s="118" customFormat="1" ht="14.25" customHeight="1">
      <c r="A19" s="35" t="s">
        <v>18</v>
      </c>
      <c r="B19" s="66"/>
      <c r="C19" s="112">
        <v>16437</v>
      </c>
      <c r="D19" s="112">
        <v>24186.400000000001</v>
      </c>
      <c r="E19" s="112">
        <v>26622.1</v>
      </c>
      <c r="F19" s="112">
        <v>25684.755000000001</v>
      </c>
      <c r="G19" s="112">
        <v>26341.822</v>
      </c>
      <c r="H19" s="112">
        <v>29485.625</v>
      </c>
      <c r="I19" s="112">
        <v>35474.815999999999</v>
      </c>
      <c r="J19" s="36" t="s">
        <v>19</v>
      </c>
    </row>
    <row r="20" spans="1:10" s="118" customFormat="1" ht="14.25" customHeight="1">
      <c r="A20" s="35" t="s">
        <v>66</v>
      </c>
      <c r="B20" s="66"/>
      <c r="C20" s="112">
        <v>19192</v>
      </c>
      <c r="D20" s="112">
        <v>24209.9</v>
      </c>
      <c r="E20" s="112">
        <v>25093.9</v>
      </c>
      <c r="F20" s="112">
        <v>27239.578000000001</v>
      </c>
      <c r="G20" s="112">
        <v>25810.718000000001</v>
      </c>
      <c r="H20" s="112">
        <v>24324.323</v>
      </c>
      <c r="I20" s="112">
        <v>25791.49</v>
      </c>
      <c r="J20" s="36" t="s">
        <v>109</v>
      </c>
    </row>
    <row r="21" spans="1:10" s="118" customFormat="1" ht="14.25" customHeight="1">
      <c r="A21" s="35" t="s">
        <v>31</v>
      </c>
      <c r="B21" s="66"/>
      <c r="C21" s="112">
        <v>14268</v>
      </c>
      <c r="D21" s="112">
        <v>13662.7</v>
      </c>
      <c r="E21" s="112">
        <v>18012.099999999999</v>
      </c>
      <c r="F21" s="112">
        <v>21505.069</v>
      </c>
      <c r="G21" s="112">
        <v>32379.449000000001</v>
      </c>
      <c r="H21" s="112">
        <v>26987.915000000001</v>
      </c>
      <c r="I21" s="112">
        <v>22018.864000000001</v>
      </c>
      <c r="J21" s="36" t="s">
        <v>32</v>
      </c>
    </row>
    <row r="22" spans="1:10" s="118" customFormat="1" ht="14.25" customHeight="1">
      <c r="A22" s="35" t="s">
        <v>29</v>
      </c>
      <c r="B22" s="66"/>
      <c r="C22" s="112">
        <v>14427</v>
      </c>
      <c r="D22" s="112">
        <v>15992.7</v>
      </c>
      <c r="E22" s="112">
        <v>19101.599999999999</v>
      </c>
      <c r="F22" s="112">
        <v>18363.879000000001</v>
      </c>
      <c r="G22" s="112">
        <v>18723.974999999999</v>
      </c>
      <c r="H22" s="112">
        <v>20017.244999999999</v>
      </c>
      <c r="I22" s="112">
        <v>21182.268</v>
      </c>
      <c r="J22" s="36" t="s">
        <v>30</v>
      </c>
    </row>
    <row r="23" spans="1:10" s="118" customFormat="1" ht="14.25" customHeight="1">
      <c r="A23" s="35" t="s">
        <v>64</v>
      </c>
      <c r="B23" s="66"/>
      <c r="C23" s="112">
        <v>5210</v>
      </c>
      <c r="D23" s="112">
        <v>9026.5</v>
      </c>
      <c r="E23" s="112">
        <v>13762.4</v>
      </c>
      <c r="F23" s="112">
        <v>16429.965</v>
      </c>
      <c r="G23" s="112">
        <v>18203.817999999999</v>
      </c>
      <c r="H23" s="112">
        <v>18126.39</v>
      </c>
      <c r="I23" s="112">
        <v>19415.050999999999</v>
      </c>
      <c r="J23" s="36" t="s">
        <v>43</v>
      </c>
    </row>
    <row r="24" spans="1:10" s="118" customFormat="1" ht="14.25" customHeight="1">
      <c r="A24" s="35" t="s">
        <v>27</v>
      </c>
      <c r="B24" s="66"/>
      <c r="C24" s="112">
        <v>47904</v>
      </c>
      <c r="D24" s="112">
        <v>21084.5</v>
      </c>
      <c r="E24" s="112">
        <v>17926.5</v>
      </c>
      <c r="F24" s="112">
        <v>17354.807000000001</v>
      </c>
      <c r="G24" s="112">
        <v>17331.093000000001</v>
      </c>
      <c r="H24" s="112">
        <v>28272.478999999999</v>
      </c>
      <c r="I24" s="112">
        <v>15836.753000000001</v>
      </c>
      <c r="J24" s="36" t="s">
        <v>28</v>
      </c>
    </row>
    <row r="25" spans="1:10" s="118" customFormat="1" ht="14.25" customHeight="1">
      <c r="A25" s="35" t="s">
        <v>24</v>
      </c>
      <c r="B25" s="66"/>
      <c r="C25" s="112">
        <v>12586</v>
      </c>
      <c r="D25" s="112">
        <v>12877.3</v>
      </c>
      <c r="E25" s="112">
        <v>15063.1</v>
      </c>
      <c r="F25" s="112">
        <v>16219.239</v>
      </c>
      <c r="G25" s="112">
        <v>16219.869000000001</v>
      </c>
      <c r="H25" s="112">
        <v>14539.933000000001</v>
      </c>
      <c r="I25" s="112">
        <v>15485.046</v>
      </c>
      <c r="J25" s="36" t="s">
        <v>25</v>
      </c>
    </row>
    <row r="26" spans="1:10" s="118" customFormat="1" ht="14.25" customHeight="1">
      <c r="A26" s="35" t="s">
        <v>51</v>
      </c>
      <c r="B26" s="66"/>
      <c r="C26" s="112">
        <v>9079</v>
      </c>
      <c r="D26" s="112">
        <v>15215.4</v>
      </c>
      <c r="E26" s="112">
        <v>16092.5</v>
      </c>
      <c r="F26" s="112">
        <v>16920.989000000001</v>
      </c>
      <c r="G26" s="112">
        <v>15638.977000000001</v>
      </c>
      <c r="H26" s="112">
        <v>15471.624</v>
      </c>
      <c r="I26" s="112">
        <v>13851.383</v>
      </c>
      <c r="J26" s="36" t="s">
        <v>52</v>
      </c>
    </row>
    <row r="27" spans="1:10" s="118" customFormat="1" ht="14.25" customHeight="1">
      <c r="A27" s="35" t="s">
        <v>20</v>
      </c>
      <c r="B27" s="66"/>
      <c r="C27" s="112">
        <v>9629</v>
      </c>
      <c r="D27" s="112">
        <v>10316.5</v>
      </c>
      <c r="E27" s="112">
        <v>10696.6</v>
      </c>
      <c r="F27" s="112">
        <v>9665.2870000000003</v>
      </c>
      <c r="G27" s="112">
        <v>10281.384</v>
      </c>
      <c r="H27" s="112">
        <v>10292.121999999999</v>
      </c>
      <c r="I27" s="112">
        <v>11760.457</v>
      </c>
      <c r="J27" s="36" t="s">
        <v>21</v>
      </c>
    </row>
    <row r="28" spans="1:10" s="118" customFormat="1" ht="14.25" customHeight="1">
      <c r="A28" s="35" t="s">
        <v>47</v>
      </c>
      <c r="B28" s="66"/>
      <c r="C28" s="112">
        <v>3906</v>
      </c>
      <c r="D28" s="112">
        <v>8101.6</v>
      </c>
      <c r="E28" s="112">
        <v>8497.5</v>
      </c>
      <c r="F28" s="112">
        <v>9060.7090000000007</v>
      </c>
      <c r="G28" s="112">
        <v>9028.8529999999992</v>
      </c>
      <c r="H28" s="112">
        <v>8786.1759999999995</v>
      </c>
      <c r="I28" s="112">
        <v>9290.732</v>
      </c>
      <c r="J28" s="36" t="s">
        <v>48</v>
      </c>
    </row>
    <row r="29" spans="1:10" s="118" customFormat="1" ht="14.25" customHeight="1">
      <c r="A29" s="35" t="s">
        <v>37</v>
      </c>
      <c r="B29" s="66"/>
      <c r="C29" s="112">
        <v>8116</v>
      </c>
      <c r="D29" s="112">
        <v>9844.2999999999993</v>
      </c>
      <c r="E29" s="112">
        <v>12127.8</v>
      </c>
      <c r="F29" s="112">
        <v>20233.971000000001</v>
      </c>
      <c r="G29" s="112">
        <v>21847.803</v>
      </c>
      <c r="H29" s="112">
        <v>11713.807000000001</v>
      </c>
      <c r="I29" s="112">
        <v>8372.1970000000001</v>
      </c>
      <c r="J29" s="36" t="s">
        <v>38</v>
      </c>
    </row>
    <row r="30" spans="1:10" s="118" customFormat="1" ht="14.25" customHeight="1">
      <c r="A30" s="35" t="s">
        <v>36</v>
      </c>
      <c r="B30" s="66"/>
      <c r="C30" s="112">
        <v>10368</v>
      </c>
      <c r="D30" s="112">
        <v>9069.4</v>
      </c>
      <c r="E30" s="112">
        <v>7329.2</v>
      </c>
      <c r="F30" s="112">
        <v>6881.3450000000003</v>
      </c>
      <c r="G30" s="112">
        <v>7579.107</v>
      </c>
      <c r="H30" s="112">
        <v>7946.2920000000004</v>
      </c>
      <c r="I30" s="112">
        <v>8053.01</v>
      </c>
      <c r="J30" s="36" t="s">
        <v>36</v>
      </c>
    </row>
    <row r="31" spans="1:10" s="118" customFormat="1" ht="14.25" customHeight="1">
      <c r="A31" s="35" t="s">
        <v>34</v>
      </c>
      <c r="B31" s="66"/>
      <c r="C31" s="112">
        <v>5786</v>
      </c>
      <c r="D31" s="112">
        <v>7232.8</v>
      </c>
      <c r="E31" s="112">
        <v>6555</v>
      </c>
      <c r="F31" s="112">
        <v>6944.4539999999997</v>
      </c>
      <c r="G31" s="112">
        <v>6667.27</v>
      </c>
      <c r="H31" s="112">
        <v>6306.3010000000004</v>
      </c>
      <c r="I31" s="112">
        <v>6948.24</v>
      </c>
      <c r="J31" s="36" t="s">
        <v>35</v>
      </c>
    </row>
    <row r="32" spans="1:10" s="118" customFormat="1" ht="14.25" customHeight="1">
      <c r="A32" s="35" t="s">
        <v>63</v>
      </c>
      <c r="B32" s="66"/>
      <c r="C32" s="112">
        <v>873</v>
      </c>
      <c r="D32" s="112">
        <v>2426.6</v>
      </c>
      <c r="E32" s="112">
        <v>5077.8</v>
      </c>
      <c r="F32" s="112">
        <v>5300.9309999999996</v>
      </c>
      <c r="G32" s="112">
        <v>6323.81</v>
      </c>
      <c r="H32" s="112">
        <v>6369.7150000000001</v>
      </c>
      <c r="I32" s="112">
        <v>6002.0140000000001</v>
      </c>
      <c r="J32" s="36" t="s">
        <v>53</v>
      </c>
    </row>
    <row r="33" spans="1:10" s="118" customFormat="1" ht="14.25" customHeight="1">
      <c r="A33" s="35" t="s">
        <v>509</v>
      </c>
      <c r="B33" s="66"/>
      <c r="C33" s="112">
        <v>1125.2000045031309</v>
      </c>
      <c r="D33" s="112">
        <v>3146.4</v>
      </c>
      <c r="E33" s="112">
        <v>3514</v>
      </c>
      <c r="F33" s="112">
        <v>3510.654</v>
      </c>
      <c r="G33" s="112">
        <v>3690.7660000000001</v>
      </c>
      <c r="H33" s="112">
        <v>3850.8229999999999</v>
      </c>
      <c r="I33" s="112">
        <v>4996.62</v>
      </c>
      <c r="J33" s="36" t="s">
        <v>510</v>
      </c>
    </row>
    <row r="34" spans="1:10" s="118" customFormat="1" ht="14.25" customHeight="1">
      <c r="A34" s="35" t="s">
        <v>40</v>
      </c>
      <c r="B34" s="66"/>
      <c r="C34" s="112">
        <v>1872</v>
      </c>
      <c r="D34" s="112">
        <v>1771.8</v>
      </c>
      <c r="E34" s="112">
        <v>4097.1000000000004</v>
      </c>
      <c r="F34" s="112">
        <v>4789.7820000000002</v>
      </c>
      <c r="G34" s="112">
        <v>4723.9179999999997</v>
      </c>
      <c r="H34" s="112">
        <v>4465.6409999999996</v>
      </c>
      <c r="I34" s="112">
        <v>4788.2889999999998</v>
      </c>
      <c r="J34" s="36" t="s">
        <v>41</v>
      </c>
    </row>
    <row r="35" spans="1:10" s="118" customFormat="1" ht="14.25" customHeight="1">
      <c r="A35" s="35" t="s">
        <v>44</v>
      </c>
      <c r="B35" s="66"/>
      <c r="C35" s="112">
        <v>3843</v>
      </c>
      <c r="D35" s="112">
        <v>2472.6999999999998</v>
      </c>
      <c r="E35" s="112">
        <v>2297.6999999999998</v>
      </c>
      <c r="F35" s="112">
        <v>2102.7289999999998</v>
      </c>
      <c r="G35" s="112">
        <v>2708.7840000000001</v>
      </c>
      <c r="H35" s="112">
        <v>3271.42</v>
      </c>
      <c r="I35" s="112">
        <v>3448.5549999999998</v>
      </c>
      <c r="J35" s="36" t="s">
        <v>45</v>
      </c>
    </row>
    <row r="36" spans="1:10" s="118" customFormat="1" ht="14.25" customHeight="1">
      <c r="A36" s="35" t="s">
        <v>65</v>
      </c>
      <c r="B36" s="66"/>
      <c r="C36" s="112">
        <v>1140</v>
      </c>
      <c r="D36" s="112">
        <v>2064.8000000000002</v>
      </c>
      <c r="E36" s="112">
        <v>2255</v>
      </c>
      <c r="F36" s="112">
        <v>2353.723</v>
      </c>
      <c r="G36" s="112">
        <v>2429.9290000000001</v>
      </c>
      <c r="H36" s="112">
        <v>2679.808</v>
      </c>
      <c r="I36" s="112">
        <v>3107.4470000000001</v>
      </c>
      <c r="J36" s="36" t="s">
        <v>39</v>
      </c>
    </row>
    <row r="37" spans="1:10" s="118" customFormat="1" ht="14.25" customHeight="1">
      <c r="A37" s="35" t="s">
        <v>49</v>
      </c>
      <c r="B37" s="66"/>
      <c r="C37" s="112">
        <v>690</v>
      </c>
      <c r="D37" s="112">
        <v>1178.4000000000001</v>
      </c>
      <c r="E37" s="112">
        <v>1210.0999999999999</v>
      </c>
      <c r="F37" s="112">
        <v>1340.0450000000001</v>
      </c>
      <c r="G37" s="112">
        <v>1442.1120000000001</v>
      </c>
      <c r="H37" s="112">
        <v>1708.277</v>
      </c>
      <c r="I37" s="112">
        <v>1848.25</v>
      </c>
      <c r="J37" s="36" t="s">
        <v>50</v>
      </c>
    </row>
    <row r="38" spans="1:10" s="118" customFormat="1" ht="14.25" customHeight="1">
      <c r="A38" s="35" t="s">
        <v>42</v>
      </c>
      <c r="B38" s="66"/>
      <c r="C38" s="112">
        <v>1314</v>
      </c>
      <c r="D38" s="112">
        <v>1751.4</v>
      </c>
      <c r="E38" s="112">
        <v>2148</v>
      </c>
      <c r="F38" s="112">
        <v>1912.923</v>
      </c>
      <c r="G38" s="112">
        <v>1555.0329999999999</v>
      </c>
      <c r="H38" s="112">
        <v>1643.5039999999999</v>
      </c>
      <c r="I38" s="112">
        <v>1676.5550000000001</v>
      </c>
      <c r="J38" s="36" t="s">
        <v>42</v>
      </c>
    </row>
    <row r="39" spans="1:10" s="118" customFormat="1" ht="14.25" customHeight="1">
      <c r="A39" s="35" t="s">
        <v>33</v>
      </c>
      <c r="B39" s="66"/>
      <c r="C39" s="112">
        <v>1730</v>
      </c>
      <c r="D39" s="112">
        <v>881.8</v>
      </c>
      <c r="E39" s="112">
        <v>1090.4000000000001</v>
      </c>
      <c r="F39" s="112">
        <v>989.85199999999998</v>
      </c>
      <c r="G39" s="112">
        <v>931.92899999999997</v>
      </c>
      <c r="H39" s="112">
        <v>899.08600000000001</v>
      </c>
      <c r="I39" s="112">
        <v>854.50300000000004</v>
      </c>
      <c r="J39" s="36" t="s">
        <v>33</v>
      </c>
    </row>
    <row r="40" spans="1:10" s="118" customFormat="1" ht="14.25" customHeight="1">
      <c r="A40" s="35" t="s">
        <v>46</v>
      </c>
      <c r="B40" s="66"/>
      <c r="C40" s="112">
        <v>504</v>
      </c>
      <c r="D40" s="112">
        <v>418.6</v>
      </c>
      <c r="E40" s="112">
        <v>632.6</v>
      </c>
      <c r="F40" s="112">
        <v>533.62300000000005</v>
      </c>
      <c r="G40" s="112">
        <v>450.38400000000001</v>
      </c>
      <c r="H40" s="112">
        <v>606.95100000000002</v>
      </c>
      <c r="I40" s="112">
        <v>543.28700000000003</v>
      </c>
      <c r="J40" s="36" t="s">
        <v>46</v>
      </c>
    </row>
    <row r="41" spans="1:10" s="118" customFormat="1" ht="14.25" customHeight="1">
      <c r="A41" s="66"/>
      <c r="B41" s="66"/>
      <c r="C41" s="112"/>
      <c r="D41" s="235"/>
      <c r="E41" s="235"/>
      <c r="F41" s="235"/>
      <c r="G41" s="235"/>
      <c r="H41" s="235"/>
      <c r="I41" s="235"/>
      <c r="J41" s="67"/>
    </row>
    <row r="42" spans="1:10" s="118" customFormat="1" ht="14.25" customHeight="1">
      <c r="C42" s="365"/>
      <c r="D42" s="365"/>
      <c r="E42" s="365"/>
      <c r="F42" s="365"/>
      <c r="G42" s="365"/>
      <c r="H42" s="365"/>
      <c r="I42" s="365"/>
    </row>
    <row r="43" spans="1:10" s="118" customFormat="1" ht="14.25" customHeight="1"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753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1028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988</v>
      </c>
    </row>
    <row r="57" spans="1:10" ht="18" customHeight="1">
      <c r="A57" s="559">
        <v>57</v>
      </c>
      <c r="B57" s="107" t="s">
        <v>572</v>
      </c>
      <c r="C57" s="162"/>
      <c r="D57" s="162"/>
      <c r="E57" s="162"/>
      <c r="F57" s="162"/>
      <c r="G57" s="162"/>
      <c r="H57" s="162"/>
      <c r="I57" s="162"/>
      <c r="J57" s="310" t="s">
        <v>498</v>
      </c>
    </row>
    <row r="58" spans="1:10" ht="18" customHeight="1">
      <c r="A58" s="560"/>
      <c r="B58" s="241" t="s">
        <v>573</v>
      </c>
      <c r="C58" s="164"/>
      <c r="D58" s="164"/>
      <c r="E58" s="164"/>
      <c r="F58" s="164"/>
      <c r="G58" s="164"/>
      <c r="H58" s="164"/>
      <c r="I58" s="164"/>
      <c r="J58" s="311" t="s">
        <v>499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s="118" customFormat="1" ht="14.25" customHeight="1">
      <c r="A62" s="242" t="s">
        <v>775</v>
      </c>
      <c r="B62" s="315"/>
      <c r="C62" s="315"/>
      <c r="D62" s="315"/>
      <c r="E62" s="315"/>
      <c r="F62" s="315"/>
      <c r="G62" s="315"/>
      <c r="H62" s="315"/>
      <c r="I62" s="315"/>
      <c r="J62" s="110" t="s">
        <v>776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769</v>
      </c>
      <c r="B66" s="237"/>
      <c r="C66" s="115">
        <v>60817.896277557949</v>
      </c>
      <c r="D66" s="115">
        <v>56208.163</v>
      </c>
      <c r="E66" s="115">
        <v>73529.099999999962</v>
      </c>
      <c r="F66" s="115">
        <v>48357.146999999961</v>
      </c>
      <c r="G66" s="115">
        <v>47011.243999999992</v>
      </c>
      <c r="H66" s="115">
        <v>68820.387999999977</v>
      </c>
      <c r="I66" s="115">
        <v>53471.119000000006</v>
      </c>
      <c r="J66" s="246" t="s">
        <v>769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118" customFormat="1" ht="14.25" customHeight="1">
      <c r="A68" s="35" t="s">
        <v>61</v>
      </c>
      <c r="B68" s="66"/>
      <c r="C68" s="112">
        <v>10968.400077082217</v>
      </c>
      <c r="D68" s="112">
        <v>18527.5</v>
      </c>
      <c r="E68" s="112">
        <v>28476.799999999999</v>
      </c>
      <c r="F68" s="112">
        <v>17657.945</v>
      </c>
      <c r="G68" s="112">
        <v>11358.519</v>
      </c>
      <c r="H68" s="112">
        <v>6826.4639999999999</v>
      </c>
      <c r="I68" s="112">
        <v>15501.683000000001</v>
      </c>
      <c r="J68" s="36" t="s">
        <v>17</v>
      </c>
    </row>
    <row r="69" spans="1:10" s="252" customFormat="1" ht="14.25" customHeight="1">
      <c r="A69" s="258" t="s">
        <v>60</v>
      </c>
      <c r="B69" s="237"/>
      <c r="C69" s="115">
        <v>4532.239999999998</v>
      </c>
      <c r="D69" s="115">
        <v>8468.6630000000005</v>
      </c>
      <c r="E69" s="115">
        <v>9728.1999999999534</v>
      </c>
      <c r="F69" s="115">
        <v>8206.9869999999646</v>
      </c>
      <c r="G69" s="115">
        <v>11434.687000000005</v>
      </c>
      <c r="H69" s="115">
        <v>20880.044999999984</v>
      </c>
      <c r="I69" s="115">
        <v>12879.089000000007</v>
      </c>
      <c r="J69" s="246" t="s">
        <v>70</v>
      </c>
    </row>
    <row r="70" spans="1:10" s="118" customFormat="1" ht="14.25" customHeight="1">
      <c r="A70" s="35" t="s">
        <v>15</v>
      </c>
      <c r="B70" s="66"/>
      <c r="C70" s="112">
        <v>1944.1739968433976</v>
      </c>
      <c r="D70" s="112">
        <v>8842.5</v>
      </c>
      <c r="E70" s="112">
        <v>6984.8</v>
      </c>
      <c r="F70" s="112">
        <v>3710.663</v>
      </c>
      <c r="G70" s="112">
        <v>7822.7190000000001</v>
      </c>
      <c r="H70" s="112">
        <v>11445.173000000001</v>
      </c>
      <c r="I70" s="112">
        <v>9746.6929999999993</v>
      </c>
      <c r="J70" s="36" t="s">
        <v>16</v>
      </c>
    </row>
    <row r="71" spans="1:10" s="118" customFormat="1" ht="14.25" customHeight="1">
      <c r="A71" s="35" t="s">
        <v>37</v>
      </c>
      <c r="B71" s="66"/>
      <c r="C71" s="112">
        <v>6291.75403271697</v>
      </c>
      <c r="D71" s="112">
        <v>7885</v>
      </c>
      <c r="E71" s="112">
        <v>11518</v>
      </c>
      <c r="F71" s="112">
        <v>4852.1729999999998</v>
      </c>
      <c r="G71" s="112">
        <v>3826.6860000000001</v>
      </c>
      <c r="H71" s="112">
        <v>5886.442</v>
      </c>
      <c r="I71" s="112">
        <v>5372.33</v>
      </c>
      <c r="J71" s="36" t="s">
        <v>38</v>
      </c>
    </row>
    <row r="72" spans="1:10" s="118" customFormat="1" ht="14.25" customHeight="1">
      <c r="A72" s="35" t="s">
        <v>22</v>
      </c>
      <c r="B72" s="66"/>
      <c r="C72" s="112">
        <v>1805.3669838998467</v>
      </c>
      <c r="D72" s="112">
        <v>2233.4</v>
      </c>
      <c r="E72" s="112">
        <v>7131.4</v>
      </c>
      <c r="F72" s="112">
        <v>6384.81</v>
      </c>
      <c r="G72" s="112">
        <v>4661.5749999999998</v>
      </c>
      <c r="H72" s="112">
        <v>5539.5540000000001</v>
      </c>
      <c r="I72" s="112">
        <v>4574.7889999999998</v>
      </c>
      <c r="J72" s="36" t="s">
        <v>23</v>
      </c>
    </row>
    <row r="73" spans="1:10" s="118" customFormat="1" ht="14.25" customHeight="1">
      <c r="A73" s="35" t="s">
        <v>27</v>
      </c>
      <c r="B73" s="66"/>
      <c r="C73" s="112">
        <v>32118.018179925508</v>
      </c>
      <c r="D73" s="112">
        <v>5546.4</v>
      </c>
      <c r="E73" s="112">
        <v>5129.8</v>
      </c>
      <c r="F73" s="112">
        <v>2633.3539999999998</v>
      </c>
      <c r="G73" s="112">
        <v>5873.03</v>
      </c>
      <c r="H73" s="112">
        <v>10135.364</v>
      </c>
      <c r="I73" s="112">
        <v>3582.386</v>
      </c>
      <c r="J73" s="36" t="s">
        <v>28</v>
      </c>
    </row>
    <row r="74" spans="1:10" s="118" customFormat="1" ht="14.25" customHeight="1">
      <c r="A74" s="35" t="s">
        <v>24</v>
      </c>
      <c r="B74" s="66"/>
      <c r="C74" s="112">
        <v>0.58299999590963125</v>
      </c>
      <c r="D74" s="112">
        <v>56.5</v>
      </c>
      <c r="E74" s="112">
        <v>130.80000000000001</v>
      </c>
      <c r="F74" s="112">
        <v>1.742</v>
      </c>
      <c r="G74" s="112">
        <v>152.673</v>
      </c>
      <c r="H74" s="112">
        <v>310.98500000000001</v>
      </c>
      <c r="I74" s="112">
        <v>450.41500000000002</v>
      </c>
      <c r="J74" s="36" t="s">
        <v>25</v>
      </c>
    </row>
    <row r="75" spans="1:10" s="118" customFormat="1" ht="14.25" customHeight="1">
      <c r="A75" s="35" t="s">
        <v>31</v>
      </c>
      <c r="B75" s="66"/>
      <c r="C75" s="112">
        <v>273.41200552461669</v>
      </c>
      <c r="D75" s="112">
        <v>367.6</v>
      </c>
      <c r="E75" s="112">
        <v>883.7</v>
      </c>
      <c r="F75" s="112">
        <v>1622.5239999999999</v>
      </c>
      <c r="G75" s="112">
        <v>662.59400000000005</v>
      </c>
      <c r="H75" s="112">
        <v>5475.3389999999999</v>
      </c>
      <c r="I75" s="112">
        <v>302.97800000000001</v>
      </c>
      <c r="J75" s="36" t="s">
        <v>32</v>
      </c>
    </row>
    <row r="76" spans="1:10" s="118" customFormat="1" ht="14.25" customHeight="1">
      <c r="A76" s="35" t="s">
        <v>14</v>
      </c>
      <c r="B76" s="66"/>
      <c r="C76" s="112">
        <v>1439.8520007566549</v>
      </c>
      <c r="D76" s="112">
        <v>2574.4</v>
      </c>
      <c r="E76" s="112">
        <v>1648.9</v>
      </c>
      <c r="F76" s="112">
        <v>1144.095</v>
      </c>
      <c r="G76" s="112">
        <v>399.30099999999999</v>
      </c>
      <c r="H76" s="112">
        <v>360.66800000000001</v>
      </c>
      <c r="I76" s="112">
        <v>263.49099999999999</v>
      </c>
      <c r="J76" s="36" t="s">
        <v>93</v>
      </c>
    </row>
    <row r="77" spans="1:10" s="118" customFormat="1" ht="14.25" customHeight="1">
      <c r="A77" s="35" t="s">
        <v>509</v>
      </c>
      <c r="B77" s="66"/>
      <c r="C77" s="112">
        <v>83.74100049957633</v>
      </c>
      <c r="D77" s="112">
        <v>204.7</v>
      </c>
      <c r="E77" s="112">
        <v>225.6</v>
      </c>
      <c r="F77" s="112">
        <v>252.072</v>
      </c>
      <c r="G77" s="112">
        <v>330.62599999999998</v>
      </c>
      <c r="H77" s="112">
        <v>315.53300000000002</v>
      </c>
      <c r="I77" s="112">
        <v>263.37599999999998</v>
      </c>
      <c r="J77" s="36" t="s">
        <v>510</v>
      </c>
    </row>
    <row r="78" spans="1:10" s="118" customFormat="1" ht="14.25" customHeight="1">
      <c r="A78" s="35" t="s">
        <v>65</v>
      </c>
      <c r="B78" s="66"/>
      <c r="C78" s="112" t="s">
        <v>250</v>
      </c>
      <c r="D78" s="112">
        <v>94.9</v>
      </c>
      <c r="E78" s="112">
        <v>56.3</v>
      </c>
      <c r="F78" s="112">
        <v>68.177000000000007</v>
      </c>
      <c r="G78" s="112">
        <v>125.892</v>
      </c>
      <c r="H78" s="112">
        <v>73.453999999999994</v>
      </c>
      <c r="I78" s="112">
        <v>114.294</v>
      </c>
      <c r="J78" s="36" t="s">
        <v>39</v>
      </c>
    </row>
    <row r="79" spans="1:10" s="118" customFormat="1" ht="14.25" customHeight="1">
      <c r="A79" s="35" t="s">
        <v>47</v>
      </c>
      <c r="B79" s="66"/>
      <c r="C79" s="112">
        <v>8.9999997988343239E-2</v>
      </c>
      <c r="D79" s="112">
        <v>0.1</v>
      </c>
      <c r="E79" s="112">
        <v>81.5</v>
      </c>
      <c r="F79" s="112">
        <v>77.123000000000005</v>
      </c>
      <c r="G79" s="112">
        <v>18.963000000000001</v>
      </c>
      <c r="H79" s="112">
        <v>247.20099999999999</v>
      </c>
      <c r="I79" s="112">
        <v>93.117000000000004</v>
      </c>
      <c r="J79" s="36" t="s">
        <v>48</v>
      </c>
    </row>
    <row r="80" spans="1:10" s="118" customFormat="1" ht="14.25" customHeight="1">
      <c r="A80" s="35" t="s">
        <v>18</v>
      </c>
      <c r="B80" s="66"/>
      <c r="C80" s="112">
        <v>450.68700052099302</v>
      </c>
      <c r="D80" s="112">
        <v>1007.3</v>
      </c>
      <c r="E80" s="112">
        <v>878.7</v>
      </c>
      <c r="F80" s="112">
        <v>1007.449</v>
      </c>
      <c r="G80" s="112">
        <v>25.629000000000001</v>
      </c>
      <c r="H80" s="112">
        <v>375.86500000000001</v>
      </c>
      <c r="I80" s="112">
        <v>92.444999999999993</v>
      </c>
      <c r="J80" s="36" t="s">
        <v>19</v>
      </c>
    </row>
    <row r="81" spans="1:10" s="118" customFormat="1" ht="14.25" customHeight="1">
      <c r="A81" s="35" t="s">
        <v>63</v>
      </c>
      <c r="B81" s="66"/>
      <c r="C81" s="112">
        <v>0.20299999881535769</v>
      </c>
      <c r="D81" s="235">
        <v>19.8</v>
      </c>
      <c r="E81" s="235">
        <v>174.1</v>
      </c>
      <c r="F81" s="235">
        <v>281.98200000000003</v>
      </c>
      <c r="G81" s="235">
        <v>225.94800000000001</v>
      </c>
      <c r="H81" s="235">
        <v>592.52300000000002</v>
      </c>
      <c r="I81" s="235">
        <v>79.162999999999997</v>
      </c>
      <c r="J81" s="36" t="s">
        <v>53</v>
      </c>
    </row>
    <row r="82" spans="1:10" s="118" customFormat="1" ht="14.25" customHeight="1">
      <c r="A82" s="35" t="s">
        <v>46</v>
      </c>
      <c r="B82" s="66"/>
      <c r="C82" s="112">
        <v>89.674999276176095</v>
      </c>
      <c r="D82" s="112">
        <v>53.1</v>
      </c>
      <c r="E82" s="112">
        <v>116.4</v>
      </c>
      <c r="F82" s="112">
        <v>135.38</v>
      </c>
      <c r="G82" s="112">
        <v>4.1829999999999998</v>
      </c>
      <c r="H82" s="112">
        <v>16.111000000000001</v>
      </c>
      <c r="I82" s="112">
        <v>52.210999999999999</v>
      </c>
      <c r="J82" s="36" t="s">
        <v>46</v>
      </c>
    </row>
    <row r="83" spans="1:10" s="118" customFormat="1" ht="14.25" customHeight="1">
      <c r="A83" s="35" t="s">
        <v>42</v>
      </c>
      <c r="B83" s="66"/>
      <c r="C83" s="112">
        <v>81.226999171078205</v>
      </c>
      <c r="D83" s="112">
        <v>138.6</v>
      </c>
      <c r="E83" s="112">
        <v>70.2</v>
      </c>
      <c r="F83" s="112">
        <v>74.210999999999999</v>
      </c>
      <c r="G83" s="112">
        <v>29.785</v>
      </c>
      <c r="H83" s="112">
        <v>32.850999999999999</v>
      </c>
      <c r="I83" s="112">
        <v>38.798999999999999</v>
      </c>
      <c r="J83" s="36" t="s">
        <v>42</v>
      </c>
    </row>
    <row r="84" spans="1:10" s="118" customFormat="1" ht="14.25" customHeight="1">
      <c r="A84" s="35" t="s">
        <v>40</v>
      </c>
      <c r="B84" s="66"/>
      <c r="C84" s="112">
        <v>0.67500001192092896</v>
      </c>
      <c r="D84" s="112" t="s">
        <v>250</v>
      </c>
      <c r="E84" s="112" t="s">
        <v>250</v>
      </c>
      <c r="F84" s="112">
        <v>1.0999999999999999E-2</v>
      </c>
      <c r="G84" s="112" t="s">
        <v>250</v>
      </c>
      <c r="H84" s="112">
        <v>39.648000000000003</v>
      </c>
      <c r="I84" s="112">
        <v>19.809999999999999</v>
      </c>
      <c r="J84" s="36" t="s">
        <v>41</v>
      </c>
    </row>
    <row r="85" spans="1:10" s="118" customFormat="1" ht="14.25" customHeight="1">
      <c r="A85" s="35" t="s">
        <v>36</v>
      </c>
      <c r="B85" s="66"/>
      <c r="C85" s="112">
        <v>229.95600074436516</v>
      </c>
      <c r="D85" s="112">
        <v>39.6</v>
      </c>
      <c r="E85" s="112">
        <v>51</v>
      </c>
      <c r="F85" s="112">
        <v>39.476999999999997</v>
      </c>
      <c r="G85" s="112">
        <v>2.5409999999999999</v>
      </c>
      <c r="H85" s="112">
        <v>93.436999999999998</v>
      </c>
      <c r="I85" s="112">
        <v>14.579000000000001</v>
      </c>
      <c r="J85" s="36" t="s">
        <v>36</v>
      </c>
    </row>
    <row r="86" spans="1:10" s="118" customFormat="1" ht="14.25" customHeight="1">
      <c r="A86" s="35" t="s">
        <v>29</v>
      </c>
      <c r="B86" s="66"/>
      <c r="C86" s="112">
        <v>40.065999999642372</v>
      </c>
      <c r="D86" s="112">
        <v>5.0999999999999996</v>
      </c>
      <c r="E86" s="112">
        <v>153.9</v>
      </c>
      <c r="F86" s="112">
        <v>93.423000000000002</v>
      </c>
      <c r="G86" s="112">
        <v>52.276000000000003</v>
      </c>
      <c r="H86" s="112">
        <v>30.209</v>
      </c>
      <c r="I86" s="112">
        <v>11.221</v>
      </c>
      <c r="J86" s="36" t="s">
        <v>30</v>
      </c>
    </row>
    <row r="87" spans="1:10" s="118" customFormat="1" ht="14.25" customHeight="1">
      <c r="A87" s="35" t="s">
        <v>34</v>
      </c>
      <c r="B87" s="66"/>
      <c r="C87" s="112">
        <v>101.69700127048418</v>
      </c>
      <c r="D87" s="112">
        <v>25.2</v>
      </c>
      <c r="E87" s="112" t="s">
        <v>250</v>
      </c>
      <c r="F87" s="112">
        <v>0.23300000000000001</v>
      </c>
      <c r="G87" s="112">
        <v>7.0000000000000001E-3</v>
      </c>
      <c r="H87" s="112">
        <v>32.002000000000002</v>
      </c>
      <c r="I87" s="112">
        <v>10.368</v>
      </c>
      <c r="J87" s="36" t="s">
        <v>35</v>
      </c>
    </row>
    <row r="88" spans="1:10" s="118" customFormat="1" ht="14.25" customHeight="1">
      <c r="A88" s="35" t="s">
        <v>64</v>
      </c>
      <c r="B88" s="66"/>
      <c r="C88" s="112">
        <v>164</v>
      </c>
      <c r="D88" s="112" t="s">
        <v>250</v>
      </c>
      <c r="E88" s="112">
        <v>0.1</v>
      </c>
      <c r="F88" s="112">
        <v>87.372</v>
      </c>
      <c r="G88" s="112">
        <v>3.3000000000000002E-2</v>
      </c>
      <c r="H88" s="112">
        <v>101.29600000000001</v>
      </c>
      <c r="I88" s="112">
        <v>5.7859999999999996</v>
      </c>
      <c r="J88" s="36" t="s">
        <v>43</v>
      </c>
    </row>
    <row r="89" spans="1:10" s="118" customFormat="1" ht="14.25" customHeight="1">
      <c r="A89" s="35" t="s">
        <v>20</v>
      </c>
      <c r="B89" s="66"/>
      <c r="C89" s="112">
        <v>12.164000058430247</v>
      </c>
      <c r="D89" s="112">
        <v>101.8</v>
      </c>
      <c r="E89" s="112">
        <v>43.3</v>
      </c>
      <c r="F89" s="112">
        <v>4.7050000000000001</v>
      </c>
      <c r="G89" s="112" t="s">
        <v>250</v>
      </c>
      <c r="H89" s="112" t="s">
        <v>250</v>
      </c>
      <c r="I89" s="112">
        <v>1.7050000000000001</v>
      </c>
      <c r="J89" s="36" t="s">
        <v>21</v>
      </c>
    </row>
    <row r="90" spans="1:10" s="118" customFormat="1" ht="14.25" customHeight="1">
      <c r="A90" s="35" t="s">
        <v>66</v>
      </c>
      <c r="B90" s="66"/>
      <c r="C90" s="112">
        <v>93.739999260753393</v>
      </c>
      <c r="D90" s="112">
        <v>14.8</v>
      </c>
      <c r="E90" s="112">
        <v>12.6</v>
      </c>
      <c r="F90" s="112">
        <v>10.88</v>
      </c>
      <c r="G90" s="112">
        <v>3.38</v>
      </c>
      <c r="H90" s="112">
        <v>10.196</v>
      </c>
      <c r="I90" s="112">
        <v>0.39</v>
      </c>
      <c r="J90" s="36" t="s">
        <v>109</v>
      </c>
    </row>
    <row r="91" spans="1:10" s="118" customFormat="1" ht="14.25" customHeight="1">
      <c r="A91" s="35" t="s">
        <v>33</v>
      </c>
      <c r="B91" s="66"/>
      <c r="C91" s="112">
        <v>96.175000002607703</v>
      </c>
      <c r="D91" s="112">
        <v>0.5</v>
      </c>
      <c r="E91" s="112">
        <v>26.8</v>
      </c>
      <c r="F91" s="112">
        <v>8.2230000000000008</v>
      </c>
      <c r="G91" s="112">
        <v>6.0000000000000001E-3</v>
      </c>
      <c r="H91" s="112">
        <v>2.5000000000000001E-2</v>
      </c>
      <c r="I91" s="112">
        <v>1E-3</v>
      </c>
      <c r="J91" s="36" t="s">
        <v>33</v>
      </c>
    </row>
    <row r="92" spans="1:10" s="118" customFormat="1" ht="14.25" customHeight="1">
      <c r="A92" s="35" t="s">
        <v>49</v>
      </c>
      <c r="B92" s="66"/>
      <c r="C92" s="112" t="s">
        <v>250</v>
      </c>
      <c r="D92" s="112">
        <v>0.6</v>
      </c>
      <c r="E92" s="112">
        <v>5.9</v>
      </c>
      <c r="F92" s="112">
        <v>1.526</v>
      </c>
      <c r="G92" s="112">
        <v>0.182</v>
      </c>
      <c r="H92" s="112">
        <v>2E-3</v>
      </c>
      <c r="I92" s="112" t="s">
        <v>250</v>
      </c>
      <c r="J92" s="36" t="s">
        <v>50</v>
      </c>
    </row>
    <row r="93" spans="1:10" s="118" customFormat="1" ht="14.25" customHeight="1">
      <c r="A93" s="35" t="s">
        <v>51</v>
      </c>
      <c r="B93" s="66"/>
      <c r="C93" s="112" t="s">
        <v>250</v>
      </c>
      <c r="D93" s="112" t="s">
        <v>250</v>
      </c>
      <c r="E93" s="112" t="s">
        <v>250</v>
      </c>
      <c r="F93" s="112">
        <v>1E-3</v>
      </c>
      <c r="G93" s="112">
        <v>8.9999999999999993E-3</v>
      </c>
      <c r="H93" s="112">
        <v>1E-3</v>
      </c>
      <c r="I93" s="112" t="s">
        <v>250</v>
      </c>
      <c r="J93" s="36" t="s">
        <v>52</v>
      </c>
    </row>
    <row r="94" spans="1:10" s="118" customFormat="1" ht="14.25" customHeight="1">
      <c r="A94" s="35" t="s">
        <v>44</v>
      </c>
      <c r="B94" s="66"/>
      <c r="C94" s="112" t="s">
        <v>250</v>
      </c>
      <c r="D94" s="112">
        <v>0.1</v>
      </c>
      <c r="E94" s="112">
        <v>0.3</v>
      </c>
      <c r="F94" s="112">
        <v>0.60899999999999999</v>
      </c>
      <c r="G94" s="112" t="s">
        <v>250</v>
      </c>
      <c r="H94" s="112" t="s">
        <v>250</v>
      </c>
      <c r="I94" s="112" t="s">
        <v>250</v>
      </c>
      <c r="J94" s="36" t="s">
        <v>45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616"/>
      <c r="B96" s="616"/>
      <c r="C96" s="365"/>
      <c r="D96" s="365"/>
      <c r="E96" s="365"/>
      <c r="F96" s="365"/>
      <c r="G96" s="365"/>
      <c r="H96" s="365"/>
      <c r="I96" s="365"/>
    </row>
    <row r="97" spans="1:10" s="118" customFormat="1" ht="14.25" customHeight="1">
      <c r="A97" s="609"/>
      <c r="B97" s="609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578"/>
      <c r="B98" s="578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578"/>
      <c r="B99" s="578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578"/>
      <c r="B100" s="578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578"/>
      <c r="B101" s="578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578"/>
      <c r="B102" s="578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578"/>
      <c r="B103" s="578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78"/>
      <c r="B104" s="578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753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1028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988</v>
      </c>
    </row>
    <row r="111" spans="1:10" ht="18" customHeight="1">
      <c r="A111" s="559">
        <v>57</v>
      </c>
      <c r="B111" s="107" t="s">
        <v>572</v>
      </c>
      <c r="C111" s="162"/>
      <c r="D111" s="162"/>
      <c r="E111" s="162"/>
      <c r="F111" s="162"/>
      <c r="G111" s="162"/>
      <c r="H111" s="162"/>
      <c r="I111" s="162"/>
      <c r="J111" s="310" t="s">
        <v>521</v>
      </c>
    </row>
    <row r="112" spans="1:10" ht="18" customHeight="1">
      <c r="A112" s="560"/>
      <c r="B112" s="241" t="s">
        <v>573</v>
      </c>
      <c r="C112" s="164"/>
      <c r="D112" s="164"/>
      <c r="E112" s="164"/>
      <c r="F112" s="164"/>
      <c r="G112" s="164"/>
      <c r="H112" s="164"/>
      <c r="I112" s="164"/>
      <c r="J112" s="311" t="s">
        <v>522</v>
      </c>
    </row>
    <row r="113" spans="1:10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0" s="118" customFormat="1" ht="14.25" customHeight="1">
      <c r="A116" s="242" t="s">
        <v>283</v>
      </c>
      <c r="B116" s="315"/>
      <c r="C116" s="315"/>
      <c r="D116" s="315"/>
      <c r="E116" s="315"/>
      <c r="F116" s="315"/>
      <c r="G116" s="315"/>
      <c r="H116" s="315"/>
      <c r="I116" s="315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0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25" customHeight="1">
      <c r="A120" s="35" t="s">
        <v>729</v>
      </c>
      <c r="B120" s="66"/>
      <c r="C120" s="112">
        <v>32042.633000000002</v>
      </c>
      <c r="D120" s="112">
        <v>81743.447</v>
      </c>
      <c r="E120" s="112">
        <v>96053.02</v>
      </c>
      <c r="F120" s="112">
        <v>123987.126</v>
      </c>
      <c r="G120" s="112">
        <v>142240.997</v>
      </c>
      <c r="H120" s="112">
        <v>154008.21299999999</v>
      </c>
      <c r="I120" s="112">
        <v>140763.345</v>
      </c>
      <c r="J120" s="385" t="s">
        <v>729</v>
      </c>
    </row>
    <row r="121" spans="1:10" s="118" customFormat="1" ht="14.25" customHeight="1">
      <c r="A121" s="35" t="s">
        <v>72</v>
      </c>
      <c r="B121" s="66"/>
      <c r="C121" s="112">
        <v>20227.258999999998</v>
      </c>
      <c r="D121" s="112">
        <v>34168.285000000003</v>
      </c>
      <c r="E121" s="112">
        <v>67865.100000000006</v>
      </c>
      <c r="F121" s="112">
        <v>68691.899999999994</v>
      </c>
      <c r="G121" s="112">
        <v>63110.514000000003</v>
      </c>
      <c r="H121" s="112">
        <v>73227.873000000007</v>
      </c>
      <c r="I121" s="112">
        <v>81057.430999999997</v>
      </c>
      <c r="J121" s="385" t="s">
        <v>98</v>
      </c>
    </row>
    <row r="122" spans="1:10" s="118" customFormat="1" ht="14.25" customHeight="1">
      <c r="A122" s="35" t="s">
        <v>67</v>
      </c>
      <c r="B122" s="66"/>
      <c r="C122" s="112">
        <v>101553</v>
      </c>
      <c r="D122" s="112">
        <v>96654.9</v>
      </c>
      <c r="E122" s="112">
        <v>76493.7</v>
      </c>
      <c r="F122" s="112">
        <v>76413.144</v>
      </c>
      <c r="G122" s="112">
        <v>54339.093999999997</v>
      </c>
      <c r="H122" s="112">
        <v>52671.798999999999</v>
      </c>
      <c r="I122" s="112">
        <v>57817.35</v>
      </c>
      <c r="J122" s="385" t="s">
        <v>26</v>
      </c>
    </row>
    <row r="123" spans="1:10" s="118" customFormat="1" ht="14.25" customHeight="1">
      <c r="A123" s="35" t="s">
        <v>501</v>
      </c>
      <c r="B123" s="66"/>
      <c r="C123" s="112">
        <v>49349</v>
      </c>
      <c r="D123" s="112">
        <v>51839.088000000003</v>
      </c>
      <c r="E123" s="112">
        <v>42504.619223000002</v>
      </c>
      <c r="F123" s="112">
        <v>56767.621789999997</v>
      </c>
      <c r="G123" s="112">
        <v>50447.955000000002</v>
      </c>
      <c r="H123" s="112">
        <v>54284.093999999997</v>
      </c>
      <c r="I123" s="112">
        <v>68081.582999999999</v>
      </c>
      <c r="J123" s="385" t="s">
        <v>502</v>
      </c>
    </row>
    <row r="124" spans="1:10" s="252" customFormat="1" ht="14.25" customHeight="1">
      <c r="A124" s="258" t="s">
        <v>769</v>
      </c>
      <c r="B124" s="237"/>
      <c r="C124" s="115">
        <v>60817.896277557949</v>
      </c>
      <c r="D124" s="115">
        <v>56208.163</v>
      </c>
      <c r="E124" s="115">
        <v>73529.099999999962</v>
      </c>
      <c r="F124" s="115">
        <v>48357.146999999961</v>
      </c>
      <c r="G124" s="115">
        <v>47011.243999999992</v>
      </c>
      <c r="H124" s="115">
        <v>68820.387999999977</v>
      </c>
      <c r="I124" s="115">
        <v>53471.119000000006</v>
      </c>
      <c r="J124" s="393" t="s">
        <v>769</v>
      </c>
    </row>
    <row r="125" spans="1:10" s="118" customFormat="1" ht="14.25" customHeight="1">
      <c r="A125" s="75" t="s">
        <v>5</v>
      </c>
      <c r="C125" s="112">
        <v>21811.489000000001</v>
      </c>
      <c r="D125" s="112">
        <v>23567.623</v>
      </c>
      <c r="E125" s="112">
        <v>38684.614000000001</v>
      </c>
      <c r="F125" s="112">
        <v>41091.04250000001</v>
      </c>
      <c r="G125" s="112">
        <v>35519.947049999995</v>
      </c>
      <c r="H125" s="112">
        <v>39595.893760000006</v>
      </c>
      <c r="I125" s="112">
        <v>47572.685030000001</v>
      </c>
      <c r="J125" s="385" t="s">
        <v>6</v>
      </c>
    </row>
    <row r="126" spans="1:10" s="118" customFormat="1" ht="14.25" customHeight="1">
      <c r="A126" s="35" t="s">
        <v>100</v>
      </c>
      <c r="B126" s="66"/>
      <c r="C126" s="112">
        <v>39988.466</v>
      </c>
      <c r="D126" s="112">
        <v>38177.280278999999</v>
      </c>
      <c r="E126" s="112">
        <v>48226.762000000002</v>
      </c>
      <c r="F126" s="112">
        <v>34521.743000000002</v>
      </c>
      <c r="G126" s="112">
        <v>20367.577579999997</v>
      </c>
      <c r="H126" s="112">
        <v>40507.298284000004</v>
      </c>
      <c r="I126" s="112">
        <v>37928.319000000003</v>
      </c>
      <c r="J126" s="385" t="s">
        <v>100</v>
      </c>
    </row>
    <row r="127" spans="1:10" s="118" customFormat="1" ht="14.25" customHeight="1">
      <c r="A127" s="35" t="s">
        <v>7</v>
      </c>
      <c r="B127" s="66"/>
      <c r="C127" s="112">
        <v>7444.8069999999998</v>
      </c>
      <c r="D127" s="112">
        <v>16444.796999999999</v>
      </c>
      <c r="E127" s="112">
        <v>23841.842000000001</v>
      </c>
      <c r="F127" s="112">
        <v>23134.739000000001</v>
      </c>
      <c r="G127" s="112">
        <v>28235.071</v>
      </c>
      <c r="H127" s="112">
        <v>31542.182000000001</v>
      </c>
      <c r="I127" s="112">
        <v>35917.252999999997</v>
      </c>
      <c r="J127" s="385" t="s">
        <v>7</v>
      </c>
    </row>
    <row r="128" spans="1:10" s="118" customFormat="1" ht="14.25" customHeight="1">
      <c r="A128" s="35" t="s">
        <v>514</v>
      </c>
      <c r="B128" s="66"/>
      <c r="C128" s="112">
        <v>12127.168</v>
      </c>
      <c r="D128" s="112">
        <v>19000.271000000001</v>
      </c>
      <c r="E128" s="112">
        <v>19010.892</v>
      </c>
      <c r="F128" s="112">
        <v>19915.291000000001</v>
      </c>
      <c r="G128" s="112">
        <v>20807.471000000001</v>
      </c>
      <c r="H128" s="112">
        <v>21844.435670000006</v>
      </c>
      <c r="I128" s="112">
        <v>24828.266610000002</v>
      </c>
      <c r="J128" s="385" t="s">
        <v>515</v>
      </c>
    </row>
    <row r="129" spans="1:10" s="118" customFormat="1" ht="14.25" customHeight="1">
      <c r="A129" s="35" t="s">
        <v>269</v>
      </c>
      <c r="B129" s="66"/>
      <c r="C129" s="112">
        <v>6396.442</v>
      </c>
      <c r="D129" s="112">
        <v>10897.418540000001</v>
      </c>
      <c r="E129" s="112">
        <v>16267.825419999999</v>
      </c>
      <c r="F129" s="112">
        <v>15291.392846999999</v>
      </c>
      <c r="G129" s="112">
        <v>24100.642755000008</v>
      </c>
      <c r="H129" s="112">
        <v>29927.146155000013</v>
      </c>
      <c r="I129" s="112">
        <v>24759.705850999999</v>
      </c>
      <c r="J129" s="385" t="s">
        <v>270</v>
      </c>
    </row>
    <row r="130" spans="1:10" s="118" customFormat="1" ht="14.25" customHeight="1">
      <c r="A130" s="35" t="s">
        <v>293</v>
      </c>
      <c r="B130" s="66"/>
      <c r="C130" s="112">
        <v>14641.983</v>
      </c>
      <c r="D130" s="112">
        <v>21120.514999999999</v>
      </c>
      <c r="E130" s="112">
        <v>24935.82</v>
      </c>
      <c r="F130" s="112">
        <v>18293.002</v>
      </c>
      <c r="G130" s="112">
        <v>20007.256000000001</v>
      </c>
      <c r="H130" s="112">
        <v>28701.975999999999</v>
      </c>
      <c r="I130" s="112">
        <v>22422.16</v>
      </c>
      <c r="J130" s="36" t="s">
        <v>294</v>
      </c>
    </row>
    <row r="131" spans="1:10" s="118" customFormat="1" ht="14.25" customHeight="1">
      <c r="A131" s="35" t="s">
        <v>516</v>
      </c>
      <c r="B131" s="66"/>
      <c r="C131" s="112">
        <v>22719.776999999998</v>
      </c>
      <c r="D131" s="112">
        <v>20112.684000000001</v>
      </c>
      <c r="E131" s="112">
        <v>33101.998707999999</v>
      </c>
      <c r="F131" s="112">
        <v>28055.379245000004</v>
      </c>
      <c r="G131" s="112">
        <v>29061.388307999998</v>
      </c>
      <c r="H131" s="112">
        <v>23608.357838</v>
      </c>
      <c r="I131" s="112">
        <v>22010.547709999999</v>
      </c>
      <c r="J131" s="385" t="s">
        <v>517</v>
      </c>
    </row>
    <row r="132" spans="1:10" s="118" customFormat="1" ht="14.25" customHeight="1">
      <c r="A132" s="35" t="s">
        <v>719</v>
      </c>
      <c r="B132" s="66"/>
      <c r="C132" s="112">
        <v>11252.173000000001</v>
      </c>
      <c r="D132" s="112">
        <v>13793.852000000001</v>
      </c>
      <c r="E132" s="112">
        <v>14032.23209</v>
      </c>
      <c r="F132" s="112">
        <v>16806.386369999997</v>
      </c>
      <c r="G132" s="112">
        <v>15034.353879999999</v>
      </c>
      <c r="H132" s="112">
        <v>18562.760719999998</v>
      </c>
      <c r="I132" s="112">
        <v>16596.51554</v>
      </c>
      <c r="J132" s="385" t="s">
        <v>720</v>
      </c>
    </row>
    <row r="133" spans="1:10" s="118" customFormat="1" ht="14.25" customHeight="1">
      <c r="A133" s="35" t="s">
        <v>520</v>
      </c>
      <c r="B133" s="66"/>
      <c r="C133" s="112">
        <v>23109.147000000001</v>
      </c>
      <c r="D133" s="112">
        <v>24656.535</v>
      </c>
      <c r="E133" s="112">
        <v>18963.037</v>
      </c>
      <c r="F133" s="112">
        <v>16884.651395000004</v>
      </c>
      <c r="G133" s="112">
        <v>19035.354930000005</v>
      </c>
      <c r="H133" s="112">
        <v>15378.822760000001</v>
      </c>
      <c r="I133" s="112">
        <v>15973.631990000003</v>
      </c>
      <c r="J133" s="385" t="s">
        <v>520</v>
      </c>
    </row>
    <row r="134" spans="1:10" s="118" customFormat="1" ht="14.25" customHeight="1">
      <c r="A134" s="35" t="s">
        <v>4</v>
      </c>
      <c r="B134" s="66"/>
      <c r="C134" s="112">
        <v>3491.2440000000001</v>
      </c>
      <c r="D134" s="112">
        <v>16490.027999999998</v>
      </c>
      <c r="E134" s="112">
        <v>26979.929942000002</v>
      </c>
      <c r="F134" s="112">
        <v>18183.637999999999</v>
      </c>
      <c r="G134" s="112">
        <v>11934.467000000001</v>
      </c>
      <c r="H134" s="112">
        <v>10034.662</v>
      </c>
      <c r="I134" s="112">
        <v>15518.046</v>
      </c>
      <c r="J134" s="385" t="s">
        <v>4</v>
      </c>
    </row>
    <row r="135" spans="1:10" s="118" customFormat="1" ht="14.25" customHeight="1">
      <c r="A135" s="35" t="s">
        <v>275</v>
      </c>
      <c r="B135" s="66"/>
      <c r="C135" s="112">
        <v>82091.721999999994</v>
      </c>
      <c r="D135" s="112">
        <v>44252.400999999998</v>
      </c>
      <c r="E135" s="112">
        <v>25933.094881999998</v>
      </c>
      <c r="F135" s="112">
        <v>33256.088805000007</v>
      </c>
      <c r="G135" s="112">
        <v>24239.904188000004</v>
      </c>
      <c r="H135" s="112">
        <v>30055.980537000003</v>
      </c>
      <c r="I135" s="112">
        <v>14726.833062000002</v>
      </c>
      <c r="J135" s="385" t="s">
        <v>276</v>
      </c>
    </row>
    <row r="136" spans="1:10" s="118" customFormat="1" ht="14.25" customHeight="1">
      <c r="A136" s="35" t="s">
        <v>399</v>
      </c>
      <c r="B136" s="66"/>
      <c r="C136" s="112">
        <v>25282.026000000002</v>
      </c>
      <c r="D136" s="112">
        <v>20370.314999999999</v>
      </c>
      <c r="E136" s="112">
        <v>15519.166850000001</v>
      </c>
      <c r="F136" s="112">
        <v>16628.017329999999</v>
      </c>
      <c r="G136" s="112">
        <v>15400.105890000001</v>
      </c>
      <c r="H136" s="112">
        <v>16098.742439999998</v>
      </c>
      <c r="I136" s="112">
        <v>14059.148300000001</v>
      </c>
      <c r="J136" s="385" t="s">
        <v>400</v>
      </c>
    </row>
    <row r="137" spans="1:10" s="118" customFormat="1" ht="14.25" customHeight="1">
      <c r="A137" s="35" t="s">
        <v>511</v>
      </c>
      <c r="B137" s="66"/>
      <c r="C137" s="387">
        <v>9920.1679999999997</v>
      </c>
      <c r="D137" s="112">
        <v>12099.113036000001</v>
      </c>
      <c r="E137" s="112">
        <v>13248.443059999998</v>
      </c>
      <c r="F137" s="112">
        <v>12095.592807000003</v>
      </c>
      <c r="G137" s="112">
        <v>13491.292262000001</v>
      </c>
      <c r="H137" s="112">
        <v>14215.17</v>
      </c>
      <c r="I137" s="112">
        <v>13044.445</v>
      </c>
      <c r="J137" s="385" t="s">
        <v>511</v>
      </c>
    </row>
    <row r="138" spans="1:10" s="118" customFormat="1" ht="14.25" customHeight="1">
      <c r="A138" s="75" t="s">
        <v>523</v>
      </c>
      <c r="C138" s="112">
        <v>20273.198</v>
      </c>
      <c r="D138" s="112">
        <v>9041.143</v>
      </c>
      <c r="E138" s="112">
        <v>17422.088655</v>
      </c>
      <c r="F138" s="112">
        <v>13663.627861000001</v>
      </c>
      <c r="G138" s="112">
        <v>15079.009371999999</v>
      </c>
      <c r="H138" s="112">
        <v>8490.2556759999989</v>
      </c>
      <c r="I138" s="112">
        <v>11209.540419999999</v>
      </c>
      <c r="J138" s="337" t="s">
        <v>530</v>
      </c>
    </row>
    <row r="139" spans="1:10" s="118" customFormat="1" ht="14.25" customHeight="1">
      <c r="A139" s="75" t="s">
        <v>404</v>
      </c>
      <c r="C139" s="112">
        <v>5061.5039999999999</v>
      </c>
      <c r="D139" s="112">
        <v>7273.7250000000004</v>
      </c>
      <c r="E139" s="112">
        <v>4971.6350000000002</v>
      </c>
      <c r="F139" s="112">
        <v>7198.8982499999993</v>
      </c>
      <c r="G139" s="112">
        <v>5238.2198199999993</v>
      </c>
      <c r="H139" s="112">
        <v>7815.6635200000001</v>
      </c>
      <c r="I139" s="112">
        <v>8943.4824399999998</v>
      </c>
      <c r="J139" s="337" t="s">
        <v>405</v>
      </c>
    </row>
    <row r="140" spans="1:10" s="118" customFormat="1" ht="14.25" customHeight="1">
      <c r="A140" s="35" t="s">
        <v>108</v>
      </c>
      <c r="B140" s="66"/>
      <c r="C140" s="112">
        <v>1385.623</v>
      </c>
      <c r="D140" s="112">
        <v>1490.75</v>
      </c>
      <c r="E140" s="112">
        <v>5642.6521140000013</v>
      </c>
      <c r="F140" s="112">
        <v>11209.122442</v>
      </c>
      <c r="G140" s="112">
        <v>6394.0818840000002</v>
      </c>
      <c r="H140" s="112">
        <v>4607.71857</v>
      </c>
      <c r="I140" s="112">
        <v>8028.1038570000001</v>
      </c>
      <c r="J140" s="337" t="s">
        <v>95</v>
      </c>
    </row>
    <row r="141" spans="1:10" s="118" customFormat="1" ht="14.25" customHeight="1">
      <c r="A141" s="35" t="s">
        <v>8</v>
      </c>
      <c r="B141" s="66"/>
      <c r="C141" s="112">
        <v>254.11099999999999</v>
      </c>
      <c r="D141" s="112">
        <v>243.226314</v>
      </c>
      <c r="E141" s="112">
        <v>426.17700000000002</v>
      </c>
      <c r="F141" s="112">
        <v>6548.4629999999997</v>
      </c>
      <c r="G141" s="112">
        <v>4310.0990000000002</v>
      </c>
      <c r="H141" s="112">
        <v>9092.1380000000008</v>
      </c>
      <c r="I141" s="112">
        <v>6730.2</v>
      </c>
      <c r="J141" s="36" t="s">
        <v>9</v>
      </c>
    </row>
    <row r="142" spans="1:10" s="118" customFormat="1" ht="14.25" customHeight="1">
      <c r="A142" s="35" t="s">
        <v>266</v>
      </c>
      <c r="B142" s="66"/>
      <c r="C142" s="112">
        <v>11998.405000000001</v>
      </c>
      <c r="D142" s="112">
        <v>22170.678</v>
      </c>
      <c r="E142" s="112">
        <v>10197.212</v>
      </c>
      <c r="F142" s="112">
        <v>8690.6630000000005</v>
      </c>
      <c r="G142" s="112">
        <v>1704.8789999999999</v>
      </c>
      <c r="H142" s="112">
        <v>838.47900000000004</v>
      </c>
      <c r="I142" s="112">
        <v>6383.8869999999997</v>
      </c>
      <c r="J142" s="36" t="s">
        <v>926</v>
      </c>
    </row>
    <row r="143" spans="1:10" s="118" customFormat="1" ht="14.25" customHeight="1">
      <c r="A143" s="35" t="s">
        <v>774</v>
      </c>
      <c r="B143" s="66"/>
      <c r="C143" s="112">
        <v>1680.377</v>
      </c>
      <c r="D143" s="112">
        <v>3264.6819999999998</v>
      </c>
      <c r="E143" s="112">
        <v>4714.8108599999996</v>
      </c>
      <c r="F143" s="112">
        <v>4789.5770400000001</v>
      </c>
      <c r="G143" s="112">
        <v>5251.5957400000007</v>
      </c>
      <c r="H143" s="112">
        <v>5780.3514299999997</v>
      </c>
      <c r="I143" s="112">
        <v>5958.89293</v>
      </c>
      <c r="J143" s="385" t="s">
        <v>574</v>
      </c>
    </row>
    <row r="144" spans="1:10" s="118" customFormat="1" ht="14.25" customHeight="1">
      <c r="A144" s="35" t="s">
        <v>107</v>
      </c>
      <c r="B144" s="66"/>
      <c r="C144" s="112">
        <v>2085.8040000000001</v>
      </c>
      <c r="D144" s="112">
        <v>1708.269</v>
      </c>
      <c r="E144" s="112">
        <v>4873.3109999999997</v>
      </c>
      <c r="F144" s="112">
        <v>2339.61</v>
      </c>
      <c r="G144" s="112">
        <v>5999.92</v>
      </c>
      <c r="H144" s="112">
        <v>5052.8500000000004</v>
      </c>
      <c r="I144" s="112">
        <v>5319.03</v>
      </c>
      <c r="J144" s="385" t="s">
        <v>103</v>
      </c>
    </row>
    <row r="145" spans="1:10" s="118" customFormat="1" ht="14.25" customHeight="1">
      <c r="A145" s="35" t="s">
        <v>505</v>
      </c>
      <c r="B145" s="66"/>
      <c r="C145" s="112">
        <v>2868.7620000000002</v>
      </c>
      <c r="D145" s="112">
        <v>1759.796595</v>
      </c>
      <c r="E145" s="112">
        <v>2102.1218640000002</v>
      </c>
      <c r="F145" s="112">
        <v>3737.9603590000002</v>
      </c>
      <c r="G145" s="112">
        <v>4185.9594239999997</v>
      </c>
      <c r="H145" s="112">
        <v>4524.3846320000002</v>
      </c>
      <c r="I145" s="112">
        <v>5072.96677</v>
      </c>
      <c r="J145" s="385" t="s">
        <v>506</v>
      </c>
    </row>
    <row r="146" spans="1:10" s="118" customFormat="1" ht="14.25" customHeight="1">
      <c r="A146" s="66"/>
      <c r="B146" s="66"/>
      <c r="C146" s="112"/>
      <c r="D146" s="112"/>
      <c r="E146" s="112"/>
      <c r="F146" s="112"/>
      <c r="G146" s="112"/>
      <c r="H146" s="112"/>
      <c r="I146" s="112"/>
      <c r="J146" s="67"/>
    </row>
    <row r="147" spans="1:10" s="118" customFormat="1" ht="14.25" customHeight="1">
      <c r="A147" s="66"/>
      <c r="B147" s="66"/>
      <c r="C147" s="112"/>
      <c r="D147" s="112"/>
      <c r="E147" s="112"/>
      <c r="F147" s="112"/>
      <c r="G147" s="112"/>
      <c r="H147" s="112"/>
      <c r="I147" s="112"/>
      <c r="J147" s="67"/>
    </row>
    <row r="148" spans="1:10" s="118" customFormat="1" ht="14.25" customHeight="1">
      <c r="A148" s="66"/>
      <c r="B148" s="66"/>
      <c r="C148" s="112"/>
      <c r="D148" s="112"/>
      <c r="E148" s="112"/>
      <c r="F148" s="112"/>
      <c r="G148" s="112"/>
      <c r="H148" s="112"/>
      <c r="I148" s="112"/>
      <c r="J148" s="112"/>
    </row>
    <row r="149" spans="1:10" s="118" customFormat="1" ht="14.25" customHeight="1">
      <c r="A149" s="66"/>
      <c r="B149" s="66"/>
      <c r="C149" s="112"/>
      <c r="D149" s="112"/>
      <c r="E149" s="112"/>
      <c r="F149" s="112"/>
      <c r="G149" s="112"/>
      <c r="H149" s="112"/>
      <c r="I149" s="112"/>
      <c r="J149" s="112"/>
    </row>
    <row r="150" spans="1:10" s="118" customFormat="1" ht="14.25" customHeight="1">
      <c r="A150" s="66"/>
      <c r="B150" s="66"/>
      <c r="C150" s="112"/>
      <c r="D150" s="112"/>
      <c r="E150" s="112"/>
      <c r="F150" s="112"/>
      <c r="G150" s="112"/>
      <c r="H150" s="112"/>
      <c r="I150" s="112"/>
      <c r="J150" s="112"/>
    </row>
    <row r="151" spans="1:10" s="118" customFormat="1" ht="14.25" customHeight="1">
      <c r="A151" s="66"/>
      <c r="B151" s="66"/>
      <c r="C151" s="112"/>
      <c r="D151" s="112"/>
      <c r="E151" s="112"/>
      <c r="F151" s="112"/>
      <c r="G151" s="112"/>
      <c r="H151" s="112"/>
      <c r="I151" s="112"/>
      <c r="J151" s="112"/>
    </row>
    <row r="152" spans="1:10" s="118" customFormat="1" ht="14.25" customHeight="1">
      <c r="A152" s="66"/>
      <c r="B152" s="66"/>
      <c r="C152" s="112"/>
      <c r="D152" s="112"/>
      <c r="E152" s="112"/>
      <c r="F152" s="112"/>
      <c r="G152" s="112"/>
      <c r="H152" s="112"/>
      <c r="I152" s="112"/>
      <c r="J152" s="112"/>
    </row>
    <row r="153" spans="1:10" s="118" customFormat="1" ht="14.25" customHeight="1">
      <c r="A153" s="66"/>
      <c r="B153" s="66"/>
      <c r="C153" s="112"/>
      <c r="D153" s="112"/>
      <c r="E153" s="112"/>
      <c r="F153" s="112"/>
      <c r="G153" s="112"/>
      <c r="H153" s="112"/>
      <c r="I153" s="112"/>
      <c r="J153" s="112"/>
    </row>
    <row r="154" spans="1:10" s="118" customFormat="1" ht="14.25" customHeight="1">
      <c r="A154" s="66"/>
      <c r="B154" s="66"/>
      <c r="C154" s="112"/>
      <c r="D154" s="112"/>
      <c r="E154" s="112"/>
      <c r="F154" s="112"/>
      <c r="G154" s="112"/>
      <c r="H154" s="112"/>
      <c r="I154" s="112"/>
      <c r="J154" s="112"/>
    </row>
    <row r="155" spans="1:10" s="118" customFormat="1" ht="14.25" customHeight="1">
      <c r="A155" s="66"/>
      <c r="B155" s="66"/>
      <c r="C155" s="112"/>
      <c r="D155" s="112"/>
      <c r="E155" s="112"/>
      <c r="F155" s="112"/>
      <c r="G155" s="112"/>
      <c r="H155" s="112"/>
      <c r="I155" s="112"/>
      <c r="J155" s="112"/>
    </row>
    <row r="156" spans="1:10" s="118" customFormat="1" ht="14.25" customHeight="1">
      <c r="A156" s="66"/>
      <c r="B156" s="66"/>
      <c r="C156" s="112"/>
      <c r="D156" s="112"/>
      <c r="E156" s="112"/>
      <c r="F156" s="112"/>
      <c r="G156" s="112"/>
      <c r="H156" s="112"/>
      <c r="I156" s="112"/>
      <c r="J156" s="112"/>
    </row>
    <row r="157" spans="1:10" s="118" customFormat="1" ht="14.25" customHeight="1">
      <c r="A157" s="66"/>
      <c r="B157" s="66"/>
      <c r="C157" s="112"/>
      <c r="D157" s="112"/>
      <c r="E157" s="112"/>
      <c r="F157" s="112"/>
      <c r="G157" s="112"/>
      <c r="H157" s="112"/>
      <c r="I157" s="112"/>
      <c r="J157" s="112"/>
    </row>
    <row r="158" spans="1:10" s="118" customFormat="1" ht="5" customHeight="1">
      <c r="C158" s="112"/>
      <c r="D158" s="112"/>
      <c r="E158" s="112"/>
      <c r="F158" s="112"/>
      <c r="G158" s="112"/>
      <c r="H158" s="112"/>
      <c r="I158" s="112"/>
      <c r="J158" s="112"/>
    </row>
    <row r="159" spans="1:10" ht="12" customHeight="1">
      <c r="A159" s="552"/>
      <c r="B159" s="57" t="s">
        <v>753</v>
      </c>
      <c r="J159" s="91"/>
    </row>
    <row r="160" spans="1:10" ht="12" customHeight="1">
      <c r="A160" s="553"/>
      <c r="B160" s="244" t="s">
        <v>73</v>
      </c>
      <c r="J160" s="13"/>
    </row>
    <row r="161" spans="1:10" ht="12" customHeight="1">
      <c r="A161" s="553"/>
      <c r="B161" s="244" t="s">
        <v>1028</v>
      </c>
      <c r="J161" s="91"/>
    </row>
    <row r="162" spans="1:10" ht="12" customHeight="1">
      <c r="A162" s="553"/>
      <c r="B162" s="154"/>
      <c r="J162" s="165"/>
    </row>
    <row r="163" spans="1:10" ht="14.5" customHeight="1">
      <c r="J163" s="22"/>
    </row>
  </sheetData>
  <mergeCells count="15">
    <mergeCell ref="A3:A4"/>
    <mergeCell ref="A51:A54"/>
    <mergeCell ref="A159:A162"/>
    <mergeCell ref="A111:A112"/>
    <mergeCell ref="A57:A58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A108"/>
  </mergeCells>
  <hyperlinks>
    <hyperlink ref="J3" location="'Inhoudsopgave Zuivel in cijfers'!A1" display="Terug naar inhoudsopgave" xr:uid="{CA7BCE47-5A70-48CC-8C17-D5EFCAB5BF69}"/>
    <hyperlink ref="J4" location="'Inhoudsopgave Zuivel in cijfers'!A1" display="Back to table of contents" xr:uid="{A7D33B8C-309F-4EFE-A009-1251DFCCC7E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BBD25B"/>
  </sheetPr>
  <dimension ref="A1:N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/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58</v>
      </c>
      <c r="B3" s="107" t="s">
        <v>575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576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25" customHeight="1">
      <c r="C5" s="67"/>
      <c r="D5" s="67"/>
      <c r="E5" s="67"/>
      <c r="F5" s="67"/>
      <c r="G5" s="67"/>
      <c r="H5" s="67"/>
      <c r="I5" s="67"/>
    </row>
    <row r="6" spans="1:10" s="118" customFormat="1" ht="14.25" customHeight="1">
      <c r="C6" s="67"/>
      <c r="D6" s="67"/>
      <c r="E6" s="67"/>
      <c r="F6" s="67"/>
      <c r="G6" s="67"/>
      <c r="H6" s="67"/>
      <c r="I6" s="67"/>
    </row>
    <row r="7" spans="1:10" s="118" customFormat="1" ht="14.25" customHeight="1">
      <c r="C7" s="67"/>
      <c r="D7" s="67"/>
      <c r="E7" s="67"/>
      <c r="F7" s="67"/>
      <c r="G7" s="67"/>
      <c r="H7" s="67"/>
      <c r="I7" s="67"/>
    </row>
    <row r="8" spans="1:10" ht="14.25" customHeight="1">
      <c r="A8" s="242" t="s">
        <v>777</v>
      </c>
      <c r="B8" s="118"/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25" customHeight="1">
      <c r="C11" s="67"/>
      <c r="D11" s="67"/>
      <c r="E11" s="67"/>
      <c r="F11" s="67"/>
      <c r="G11" s="67"/>
      <c r="H11" s="67"/>
      <c r="I11" s="67"/>
    </row>
    <row r="12" spans="1:10" s="118" customFormat="1" ht="14.25" customHeight="1">
      <c r="A12" s="258" t="s">
        <v>769</v>
      </c>
      <c r="B12" s="237"/>
      <c r="C12" s="115">
        <v>277918.9680092432</v>
      </c>
      <c r="D12" s="115">
        <v>290147.10000000009</v>
      </c>
      <c r="E12" s="115">
        <v>313612.2</v>
      </c>
      <c r="F12" s="115">
        <v>275652.28200000001</v>
      </c>
      <c r="G12" s="115">
        <v>282901.212</v>
      </c>
      <c r="H12" s="115">
        <v>293807.09199999989</v>
      </c>
      <c r="I12" s="115">
        <v>285297.81300000002</v>
      </c>
      <c r="J12" s="246" t="s">
        <v>769</v>
      </c>
    </row>
    <row r="13" spans="1:10" s="118" customFormat="1" ht="14.2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25" customHeight="1">
      <c r="A14" s="35" t="s">
        <v>61</v>
      </c>
      <c r="B14" s="66"/>
      <c r="C14" s="112">
        <v>52533</v>
      </c>
      <c r="D14" s="112">
        <v>43524.800000000003</v>
      </c>
      <c r="E14" s="112">
        <v>41913.699999999997</v>
      </c>
      <c r="F14" s="112">
        <v>33195.082999999999</v>
      </c>
      <c r="G14" s="112">
        <v>53788.800000000003</v>
      </c>
      <c r="H14" s="112">
        <v>68619.820999999996</v>
      </c>
      <c r="I14" s="112">
        <v>57372.654999999999</v>
      </c>
      <c r="J14" s="36" t="s">
        <v>17</v>
      </c>
    </row>
    <row r="15" spans="1:10" s="252" customFormat="1" ht="14.25" customHeight="1">
      <c r="A15" s="35" t="s">
        <v>14</v>
      </c>
      <c r="B15" s="66"/>
      <c r="C15" s="112">
        <v>37408</v>
      </c>
      <c r="D15" s="112">
        <v>40160.199999999997</v>
      </c>
      <c r="E15" s="112">
        <v>38886.1</v>
      </c>
      <c r="F15" s="112">
        <v>42417.548000000003</v>
      </c>
      <c r="G15" s="112">
        <v>41716.089999999997</v>
      </c>
      <c r="H15" s="112">
        <v>43519.099000000002</v>
      </c>
      <c r="I15" s="112">
        <v>46545.046999999999</v>
      </c>
      <c r="J15" s="36" t="s">
        <v>93</v>
      </c>
    </row>
    <row r="16" spans="1:10" s="118" customFormat="1" ht="14.25" customHeight="1">
      <c r="A16" s="258" t="s">
        <v>60</v>
      </c>
      <c r="B16" s="237"/>
      <c r="C16" s="115">
        <v>58470.167999999998</v>
      </c>
      <c r="D16" s="115">
        <v>63866.8</v>
      </c>
      <c r="E16" s="115">
        <v>61489.7</v>
      </c>
      <c r="F16" s="115">
        <v>49536.294000000002</v>
      </c>
      <c r="G16" s="115">
        <v>43202.896999999997</v>
      </c>
      <c r="H16" s="115">
        <v>44577.779000000002</v>
      </c>
      <c r="I16" s="115">
        <v>38774.673999999999</v>
      </c>
      <c r="J16" s="246" t="s">
        <v>70</v>
      </c>
    </row>
    <row r="17" spans="1:10" s="118" customFormat="1" ht="14.25" customHeight="1">
      <c r="A17" s="35" t="s">
        <v>22</v>
      </c>
      <c r="B17" s="66"/>
      <c r="C17" s="112">
        <v>26467</v>
      </c>
      <c r="D17" s="112">
        <v>25326.2</v>
      </c>
      <c r="E17" s="112">
        <v>32177.7</v>
      </c>
      <c r="F17" s="112">
        <v>30744.692999999999</v>
      </c>
      <c r="G17" s="112">
        <v>33820.190999999999</v>
      </c>
      <c r="H17" s="112">
        <v>35400.074999999997</v>
      </c>
      <c r="I17" s="112">
        <v>36870.732000000004</v>
      </c>
      <c r="J17" s="36" t="s">
        <v>23</v>
      </c>
    </row>
    <row r="18" spans="1:10" s="118" customFormat="1" ht="14.25" customHeight="1">
      <c r="A18" s="35" t="s">
        <v>15</v>
      </c>
      <c r="B18" s="66"/>
      <c r="C18" s="112">
        <v>24934</v>
      </c>
      <c r="D18" s="112">
        <v>38320</v>
      </c>
      <c r="E18" s="112">
        <v>45348.1</v>
      </c>
      <c r="F18" s="112">
        <v>38575.205999999998</v>
      </c>
      <c r="G18" s="112">
        <v>35394.686999999998</v>
      </c>
      <c r="H18" s="112">
        <v>30671.039000000001</v>
      </c>
      <c r="I18" s="112">
        <v>31986.776999999998</v>
      </c>
      <c r="J18" s="36" t="s">
        <v>16</v>
      </c>
    </row>
    <row r="19" spans="1:10" s="118" customFormat="1" ht="14.25" customHeight="1">
      <c r="A19" s="35" t="s">
        <v>31</v>
      </c>
      <c r="B19" s="66"/>
      <c r="C19" s="112">
        <v>6164</v>
      </c>
      <c r="D19" s="112">
        <v>10172.299999999999</v>
      </c>
      <c r="E19" s="112">
        <v>12370.6</v>
      </c>
      <c r="F19" s="112">
        <v>17623.812999999998</v>
      </c>
      <c r="G19" s="112">
        <v>18756.719000000001</v>
      </c>
      <c r="H19" s="112">
        <v>18294.261999999999</v>
      </c>
      <c r="I19" s="112">
        <v>19919.091</v>
      </c>
      <c r="J19" s="36" t="s">
        <v>32</v>
      </c>
    </row>
    <row r="20" spans="1:10" s="118" customFormat="1" ht="14.25" customHeight="1">
      <c r="A20" s="35" t="s">
        <v>18</v>
      </c>
      <c r="B20" s="66"/>
      <c r="C20" s="112">
        <v>16824</v>
      </c>
      <c r="D20" s="112">
        <v>15444.6</v>
      </c>
      <c r="E20" s="112">
        <v>13574.2</v>
      </c>
      <c r="F20" s="112">
        <v>15285.406999999999</v>
      </c>
      <c r="G20" s="112">
        <v>15543.379000000001</v>
      </c>
      <c r="H20" s="112">
        <v>15460.089</v>
      </c>
      <c r="I20" s="112">
        <v>15441.602999999999</v>
      </c>
      <c r="J20" s="36" t="s">
        <v>19</v>
      </c>
    </row>
    <row r="21" spans="1:10" s="118" customFormat="1" ht="14.25" customHeight="1">
      <c r="A21" s="35" t="s">
        <v>29</v>
      </c>
      <c r="B21" s="66"/>
      <c r="C21" s="112">
        <v>5357</v>
      </c>
      <c r="D21" s="112">
        <v>7365.3</v>
      </c>
      <c r="E21" s="112">
        <v>3850.6</v>
      </c>
      <c r="F21" s="112">
        <v>3152.5929999999998</v>
      </c>
      <c r="G21" s="112">
        <v>3883.8380000000002</v>
      </c>
      <c r="H21" s="112">
        <v>4681.7449999999999</v>
      </c>
      <c r="I21" s="112">
        <v>4643.1499999999996</v>
      </c>
      <c r="J21" s="36" t="s">
        <v>30</v>
      </c>
    </row>
    <row r="22" spans="1:10" s="118" customFormat="1" ht="14.25" customHeight="1">
      <c r="A22" s="35" t="s">
        <v>20</v>
      </c>
      <c r="B22" s="66"/>
      <c r="C22" s="112">
        <v>9825</v>
      </c>
      <c r="D22" s="112">
        <v>4688.3</v>
      </c>
      <c r="E22" s="112">
        <v>9895.9</v>
      </c>
      <c r="F22" s="112">
        <v>5797.1480000000001</v>
      </c>
      <c r="G22" s="112">
        <v>10570.361000000001</v>
      </c>
      <c r="H22" s="112">
        <v>4170.7489999999998</v>
      </c>
      <c r="I22" s="112">
        <v>4115.7529999999997</v>
      </c>
      <c r="J22" s="36" t="s">
        <v>21</v>
      </c>
    </row>
    <row r="23" spans="1:10" s="118" customFormat="1" ht="14.25" customHeight="1">
      <c r="A23" s="35" t="s">
        <v>36</v>
      </c>
      <c r="B23" s="66"/>
      <c r="C23" s="112">
        <v>2793</v>
      </c>
      <c r="D23" s="112">
        <v>4526.1000000000004</v>
      </c>
      <c r="E23" s="112">
        <v>3968</v>
      </c>
      <c r="F23" s="112">
        <v>3397.12</v>
      </c>
      <c r="G23" s="112">
        <v>3213.6210000000001</v>
      </c>
      <c r="H23" s="112">
        <v>3967.951</v>
      </c>
      <c r="I23" s="112">
        <v>4022.6190000000001</v>
      </c>
      <c r="J23" s="36" t="s">
        <v>36</v>
      </c>
    </row>
    <row r="24" spans="1:10" s="118" customFormat="1" ht="14.25" customHeight="1">
      <c r="A24" s="35" t="s">
        <v>24</v>
      </c>
      <c r="B24" s="66"/>
      <c r="C24" s="112">
        <v>2267</v>
      </c>
      <c r="D24" s="112">
        <v>3063.8</v>
      </c>
      <c r="E24" s="112">
        <v>4220.3</v>
      </c>
      <c r="F24" s="112">
        <v>4275.0010000000002</v>
      </c>
      <c r="G24" s="112">
        <v>4075.1669999999999</v>
      </c>
      <c r="H24" s="112">
        <v>4394.9110000000001</v>
      </c>
      <c r="I24" s="112">
        <v>3827.502</v>
      </c>
      <c r="J24" s="36" t="s">
        <v>25</v>
      </c>
    </row>
    <row r="25" spans="1:10" s="118" customFormat="1" ht="14.25" customHeight="1">
      <c r="A25" s="35" t="s">
        <v>27</v>
      </c>
      <c r="B25" s="66"/>
      <c r="C25" s="112">
        <v>5322</v>
      </c>
      <c r="D25" s="112">
        <v>8144.5</v>
      </c>
      <c r="E25" s="112">
        <v>12743.5</v>
      </c>
      <c r="F25" s="112">
        <v>4600.1549999999997</v>
      </c>
      <c r="G25" s="112">
        <v>1347.3109999999999</v>
      </c>
      <c r="H25" s="112">
        <v>2790.6089999999999</v>
      </c>
      <c r="I25" s="112">
        <v>3822.761</v>
      </c>
      <c r="J25" s="36" t="s">
        <v>28</v>
      </c>
    </row>
    <row r="26" spans="1:10" s="118" customFormat="1" ht="14.25" customHeight="1">
      <c r="A26" s="35" t="s">
        <v>66</v>
      </c>
      <c r="B26" s="66"/>
      <c r="C26" s="112">
        <v>926</v>
      </c>
      <c r="D26" s="112">
        <v>899.9</v>
      </c>
      <c r="E26" s="112">
        <v>1539.6</v>
      </c>
      <c r="F26" s="112">
        <v>1427.933</v>
      </c>
      <c r="G26" s="112">
        <v>1552.557</v>
      </c>
      <c r="H26" s="112">
        <v>2444.2669999999998</v>
      </c>
      <c r="I26" s="112">
        <v>3048.7020000000002</v>
      </c>
      <c r="J26" s="36" t="s">
        <v>109</v>
      </c>
    </row>
    <row r="27" spans="1:10" s="118" customFormat="1" ht="14.25" customHeight="1">
      <c r="A27" s="35" t="s">
        <v>51</v>
      </c>
      <c r="B27" s="66"/>
      <c r="C27" s="112">
        <v>860</v>
      </c>
      <c r="D27" s="112">
        <v>2083.6999999999998</v>
      </c>
      <c r="E27" s="112">
        <v>2430.4</v>
      </c>
      <c r="F27" s="112">
        <v>1949.4770000000001</v>
      </c>
      <c r="G27" s="112">
        <v>2651.7449999999999</v>
      </c>
      <c r="H27" s="112">
        <v>3248.482</v>
      </c>
      <c r="I27" s="112">
        <v>3000.8530000000001</v>
      </c>
      <c r="J27" s="36" t="s">
        <v>52</v>
      </c>
    </row>
    <row r="28" spans="1:10" s="118" customFormat="1" ht="14.25" customHeight="1">
      <c r="A28" s="35" t="s">
        <v>64</v>
      </c>
      <c r="B28" s="66"/>
      <c r="C28" s="112">
        <v>2757</v>
      </c>
      <c r="D28" s="112">
        <v>2340.6999999999998</v>
      </c>
      <c r="E28" s="112">
        <v>2216.8000000000002</v>
      </c>
      <c r="F28" s="112">
        <v>1666.6510000000001</v>
      </c>
      <c r="G28" s="112">
        <v>1408.213</v>
      </c>
      <c r="H28" s="112">
        <v>1346.019</v>
      </c>
      <c r="I28" s="112">
        <v>2017.48</v>
      </c>
      <c r="J28" s="36" t="s">
        <v>43</v>
      </c>
    </row>
    <row r="29" spans="1:10" s="118" customFormat="1" ht="14.25" customHeight="1">
      <c r="A29" s="35" t="s">
        <v>509</v>
      </c>
      <c r="B29" s="66"/>
      <c r="C29" s="112">
        <v>1946.8000092431903</v>
      </c>
      <c r="D29" s="112">
        <v>1208.9000000000001</v>
      </c>
      <c r="E29" s="112">
        <v>1681.6</v>
      </c>
      <c r="F29" s="112">
        <v>1528.3720000000001</v>
      </c>
      <c r="G29" s="112">
        <v>1801.28</v>
      </c>
      <c r="H29" s="112">
        <v>1591.8330000000001</v>
      </c>
      <c r="I29" s="112">
        <v>1668.3109999999999</v>
      </c>
      <c r="J29" s="36" t="s">
        <v>510</v>
      </c>
    </row>
    <row r="30" spans="1:10" s="118" customFormat="1" ht="14.25" customHeight="1">
      <c r="A30" s="35" t="s">
        <v>34</v>
      </c>
      <c r="B30" s="66"/>
      <c r="C30" s="112">
        <v>986</v>
      </c>
      <c r="D30" s="112">
        <v>1357.4</v>
      </c>
      <c r="E30" s="112">
        <v>1300</v>
      </c>
      <c r="F30" s="112">
        <v>1351.3520000000001</v>
      </c>
      <c r="G30" s="112">
        <v>1693.6110000000001</v>
      </c>
      <c r="H30" s="112">
        <v>1526.838</v>
      </c>
      <c r="I30" s="112">
        <v>1591.4829999999999</v>
      </c>
      <c r="J30" s="36" t="s">
        <v>35</v>
      </c>
    </row>
    <row r="31" spans="1:10" s="118" customFormat="1" ht="14.25" customHeight="1">
      <c r="A31" s="35" t="s">
        <v>37</v>
      </c>
      <c r="B31" s="66"/>
      <c r="C31" s="112">
        <v>5019</v>
      </c>
      <c r="D31" s="112">
        <v>2669.5</v>
      </c>
      <c r="E31" s="112">
        <v>16781</v>
      </c>
      <c r="F31" s="112">
        <v>11814.507</v>
      </c>
      <c r="G31" s="112">
        <v>2695.9290000000001</v>
      </c>
      <c r="H31" s="112">
        <v>2169.5729999999999</v>
      </c>
      <c r="I31" s="112">
        <v>1323.559</v>
      </c>
      <c r="J31" s="36" t="s">
        <v>38</v>
      </c>
    </row>
    <row r="32" spans="1:10" s="118" customFormat="1" ht="14.25" customHeight="1">
      <c r="A32" s="35" t="s">
        <v>63</v>
      </c>
      <c r="B32" s="66"/>
      <c r="C32" s="112">
        <v>612</v>
      </c>
      <c r="D32" s="112">
        <v>1091.0999999999999</v>
      </c>
      <c r="E32" s="112">
        <v>723.8</v>
      </c>
      <c r="F32" s="112">
        <v>918.803</v>
      </c>
      <c r="G32" s="112">
        <v>757.58299999999997</v>
      </c>
      <c r="H32" s="112">
        <v>493.11700000000002</v>
      </c>
      <c r="I32" s="112">
        <v>1010.277</v>
      </c>
      <c r="J32" s="36" t="s">
        <v>53</v>
      </c>
    </row>
    <row r="33" spans="1:10" s="118" customFormat="1" ht="14.25" customHeight="1">
      <c r="A33" s="35" t="s">
        <v>40</v>
      </c>
      <c r="B33" s="66"/>
      <c r="C33" s="112">
        <v>346</v>
      </c>
      <c r="D33" s="112">
        <v>634.20000000000005</v>
      </c>
      <c r="E33" s="112">
        <v>1174.4000000000001</v>
      </c>
      <c r="F33" s="112">
        <v>1955.663</v>
      </c>
      <c r="G33" s="112">
        <v>1493.7629999999999</v>
      </c>
      <c r="H33" s="112">
        <v>1296.0909999999999</v>
      </c>
      <c r="I33" s="112">
        <v>984.63699999999994</v>
      </c>
      <c r="J33" s="36" t="s">
        <v>41</v>
      </c>
    </row>
    <row r="34" spans="1:10" s="118" customFormat="1" ht="14.25" customHeight="1">
      <c r="A34" s="35" t="s">
        <v>49</v>
      </c>
      <c r="B34" s="66"/>
      <c r="C34" s="112">
        <v>597</v>
      </c>
      <c r="D34" s="112">
        <v>750.1</v>
      </c>
      <c r="E34" s="112">
        <v>1124.5</v>
      </c>
      <c r="F34" s="112">
        <v>845.25099999999998</v>
      </c>
      <c r="G34" s="112">
        <v>881.45699999999999</v>
      </c>
      <c r="H34" s="112">
        <v>877.12699999999995</v>
      </c>
      <c r="I34" s="112">
        <v>917.47299999999996</v>
      </c>
      <c r="J34" s="36" t="s">
        <v>50</v>
      </c>
    </row>
    <row r="35" spans="1:10" s="118" customFormat="1" ht="14.25" customHeight="1">
      <c r="A35" s="35" t="s">
        <v>33</v>
      </c>
      <c r="B35" s="66"/>
      <c r="C35" s="112">
        <v>764</v>
      </c>
      <c r="D35" s="112">
        <v>560.79999999999995</v>
      </c>
      <c r="E35" s="112">
        <v>706.3</v>
      </c>
      <c r="F35" s="112">
        <v>660.37800000000004</v>
      </c>
      <c r="G35" s="112">
        <v>609.53300000000002</v>
      </c>
      <c r="H35" s="112">
        <v>596.39200000000005</v>
      </c>
      <c r="I35" s="112">
        <v>697.82799999999997</v>
      </c>
      <c r="J35" s="36" t="s">
        <v>33</v>
      </c>
    </row>
    <row r="36" spans="1:10" s="118" customFormat="1" ht="14.25" customHeight="1">
      <c r="A36" s="35" t="s">
        <v>47</v>
      </c>
      <c r="B36" s="66"/>
      <c r="C36" s="112">
        <v>12706</v>
      </c>
      <c r="D36" s="112">
        <v>9463.7000000000007</v>
      </c>
      <c r="E36" s="112">
        <v>1822.9</v>
      </c>
      <c r="F36" s="112">
        <v>1517.2670000000001</v>
      </c>
      <c r="G36" s="112">
        <v>781.66600000000005</v>
      </c>
      <c r="H36" s="112">
        <v>605.202</v>
      </c>
      <c r="I36" s="112">
        <v>621.33299999999997</v>
      </c>
      <c r="J36" s="36" t="s">
        <v>48</v>
      </c>
    </row>
    <row r="37" spans="1:10" s="118" customFormat="1" ht="14.25" customHeight="1">
      <c r="A37" s="35" t="s">
        <v>65</v>
      </c>
      <c r="B37" s="66"/>
      <c r="C37" s="112">
        <v>1569</v>
      </c>
      <c r="D37" s="112">
        <v>1875.4</v>
      </c>
      <c r="E37" s="112">
        <v>1101</v>
      </c>
      <c r="F37" s="112">
        <v>869.38900000000001</v>
      </c>
      <c r="G37" s="112">
        <v>701.16700000000003</v>
      </c>
      <c r="H37" s="112">
        <v>325.63</v>
      </c>
      <c r="I37" s="112">
        <v>357.45400000000001</v>
      </c>
      <c r="J37" s="36" t="s">
        <v>39</v>
      </c>
    </row>
    <row r="38" spans="1:10" s="118" customFormat="1" ht="14.25" customHeight="1">
      <c r="A38" s="35" t="s">
        <v>42</v>
      </c>
      <c r="B38" s="66"/>
      <c r="C38" s="112">
        <v>77</v>
      </c>
      <c r="D38" s="112">
        <v>139.4</v>
      </c>
      <c r="E38" s="112">
        <v>123.2</v>
      </c>
      <c r="F38" s="112">
        <v>161.49700000000001</v>
      </c>
      <c r="G38" s="112">
        <v>105.902</v>
      </c>
      <c r="H38" s="112">
        <v>274.93900000000002</v>
      </c>
      <c r="I38" s="112">
        <v>335.00299999999999</v>
      </c>
      <c r="J38" s="36" t="s">
        <v>42</v>
      </c>
    </row>
    <row r="39" spans="1:10" s="118" customFormat="1" ht="14.25" customHeight="1">
      <c r="A39" s="35" t="s">
        <v>44</v>
      </c>
      <c r="B39" s="66"/>
      <c r="C39" s="112">
        <v>310</v>
      </c>
      <c r="D39" s="112">
        <v>291.39999999999998</v>
      </c>
      <c r="E39" s="112">
        <v>327.3</v>
      </c>
      <c r="F39" s="112">
        <v>270.99599999999998</v>
      </c>
      <c r="G39" s="112">
        <v>331.51299999999998</v>
      </c>
      <c r="H39" s="112">
        <v>320.78899999999999</v>
      </c>
      <c r="I39" s="112">
        <v>263.39499999999998</v>
      </c>
      <c r="J39" s="36" t="s">
        <v>45</v>
      </c>
    </row>
    <row r="40" spans="1:10" s="118" customFormat="1" ht="14.25" customHeight="1">
      <c r="A40" s="35" t="s">
        <v>46</v>
      </c>
      <c r="B40" s="66"/>
      <c r="C40" s="112">
        <v>79</v>
      </c>
      <c r="D40" s="235">
        <v>178</v>
      </c>
      <c r="E40" s="235">
        <v>121</v>
      </c>
      <c r="F40" s="235">
        <v>114.685</v>
      </c>
      <c r="G40" s="235">
        <v>122.232</v>
      </c>
      <c r="H40" s="235">
        <v>142.66399999999999</v>
      </c>
      <c r="I40" s="235">
        <v>117.661</v>
      </c>
      <c r="J40" s="36" t="s">
        <v>46</v>
      </c>
    </row>
    <row r="41" spans="1:10" s="118" customFormat="1" ht="14.25" customHeight="1">
      <c r="A41" s="66"/>
      <c r="B41" s="66"/>
      <c r="C41" s="112"/>
      <c r="D41" s="112"/>
      <c r="E41" s="112"/>
      <c r="F41" s="112"/>
      <c r="G41" s="112"/>
      <c r="H41" s="112"/>
      <c r="I41" s="112"/>
      <c r="J41" s="67"/>
    </row>
    <row r="42" spans="1:10" s="118" customFormat="1" ht="14.25" customHeight="1">
      <c r="A42" s="66"/>
      <c r="B42" s="66"/>
      <c r="C42" s="365"/>
      <c r="D42" s="365"/>
      <c r="E42" s="365"/>
      <c r="F42" s="365"/>
      <c r="G42" s="365"/>
      <c r="H42" s="365"/>
      <c r="I42" s="365"/>
    </row>
    <row r="43" spans="1:10" s="118" customFormat="1" ht="14.25" customHeight="1">
      <c r="A43" s="66"/>
      <c r="B43" s="66"/>
      <c r="C43" s="67"/>
      <c r="D43" s="67"/>
      <c r="E43" s="67"/>
      <c r="F43" s="67"/>
      <c r="G43" s="67"/>
      <c r="H43" s="67"/>
      <c r="I43" s="67"/>
    </row>
    <row r="44" spans="1:10" s="118" customFormat="1" ht="14.25" customHeight="1">
      <c r="A44" s="66"/>
      <c r="B44" s="66"/>
      <c r="C44" s="121"/>
      <c r="D44" s="121"/>
      <c r="E44" s="121"/>
      <c r="F44" s="121"/>
      <c r="G44" s="121"/>
      <c r="H44" s="121"/>
      <c r="I44" s="121"/>
    </row>
    <row r="45" spans="1:10" s="118" customFormat="1" ht="14.25" customHeight="1">
      <c r="A45" s="66"/>
      <c r="B45" s="66"/>
      <c r="C45" s="121"/>
      <c r="D45" s="121"/>
      <c r="E45" s="121"/>
      <c r="F45" s="121"/>
      <c r="G45" s="121"/>
      <c r="H45" s="121"/>
      <c r="I45" s="121"/>
    </row>
    <row r="46" spans="1:10" s="118" customFormat="1" ht="14.25" customHeight="1">
      <c r="C46" s="121"/>
      <c r="D46" s="121"/>
      <c r="E46" s="121"/>
      <c r="F46" s="121"/>
      <c r="G46" s="121"/>
      <c r="H46" s="121"/>
      <c r="I46" s="121"/>
    </row>
    <row r="47" spans="1:10" s="118" customFormat="1" ht="14.25" customHeight="1">
      <c r="A47" s="66"/>
      <c r="B47" s="66"/>
      <c r="C47" s="121"/>
      <c r="D47" s="121"/>
      <c r="E47" s="121"/>
      <c r="F47" s="121"/>
      <c r="G47" s="121"/>
      <c r="H47" s="121"/>
      <c r="I47" s="121"/>
    </row>
    <row r="48" spans="1:10" s="118" customFormat="1" ht="14.2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25" customHeight="1">
      <c r="A49" s="66"/>
      <c r="B49" s="66"/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66"/>
      <c r="B50" s="66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753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1028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988</v>
      </c>
    </row>
    <row r="57" spans="1:10" ht="18" customHeight="1">
      <c r="A57" s="559">
        <v>58</v>
      </c>
      <c r="B57" s="107" t="s">
        <v>575</v>
      </c>
      <c r="C57" s="162"/>
      <c r="D57" s="162"/>
      <c r="E57" s="162"/>
      <c r="F57" s="162"/>
      <c r="G57" s="162"/>
      <c r="H57" s="162"/>
      <c r="I57" s="162"/>
      <c r="J57" s="310" t="s">
        <v>498</v>
      </c>
    </row>
    <row r="58" spans="1:10" ht="18" customHeight="1">
      <c r="A58" s="560"/>
      <c r="B58" s="241" t="s">
        <v>576</v>
      </c>
      <c r="C58" s="164"/>
      <c r="D58" s="164"/>
      <c r="E58" s="164"/>
      <c r="F58" s="164"/>
      <c r="G58" s="164"/>
      <c r="H58" s="164"/>
      <c r="I58" s="164"/>
      <c r="J58" s="311" t="s">
        <v>499</v>
      </c>
    </row>
    <row r="59" spans="1:10" s="118" customFormat="1" ht="14.25" customHeight="1">
      <c r="C59" s="67"/>
      <c r="D59" s="67"/>
      <c r="E59" s="67"/>
      <c r="F59" s="67"/>
      <c r="G59" s="67"/>
      <c r="H59" s="67"/>
      <c r="I59" s="67"/>
    </row>
    <row r="60" spans="1:10" s="118" customFormat="1" ht="14.25" customHeight="1">
      <c r="C60" s="67"/>
      <c r="D60" s="67"/>
      <c r="E60" s="67"/>
      <c r="F60" s="67"/>
      <c r="G60" s="67"/>
      <c r="H60" s="67"/>
      <c r="I60" s="67"/>
    </row>
    <row r="61" spans="1:10" s="118" customFormat="1" ht="14.25" customHeight="1">
      <c r="C61" s="67"/>
      <c r="D61" s="67"/>
      <c r="E61" s="67"/>
      <c r="F61" s="67"/>
      <c r="G61" s="67"/>
      <c r="H61" s="67"/>
      <c r="I61" s="67"/>
    </row>
    <row r="62" spans="1:10" ht="14.25" customHeight="1">
      <c r="A62" s="242" t="s">
        <v>775</v>
      </c>
      <c r="B62" s="134"/>
      <c r="C62" s="134"/>
      <c r="D62" s="134"/>
      <c r="E62" s="134"/>
      <c r="F62" s="134"/>
      <c r="G62" s="134"/>
      <c r="H62" s="134"/>
      <c r="I62" s="134"/>
      <c r="J62" s="110" t="s">
        <v>776</v>
      </c>
    </row>
    <row r="63" spans="1:10" ht="9" customHeight="1"/>
    <row r="64" spans="1:10" ht="18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25" customHeight="1">
      <c r="C65" s="67"/>
      <c r="D65" s="67"/>
      <c r="E65" s="67"/>
      <c r="F65" s="67"/>
      <c r="G65" s="67"/>
      <c r="H65" s="67"/>
      <c r="I65" s="67"/>
    </row>
    <row r="66" spans="1:10" s="118" customFormat="1" ht="14.25" customHeight="1">
      <c r="A66" s="258" t="s">
        <v>769</v>
      </c>
      <c r="B66" s="237"/>
      <c r="C66" s="115">
        <v>32503.457097111648</v>
      </c>
      <c r="D66" s="115">
        <v>39600.904999999999</v>
      </c>
      <c r="E66" s="115">
        <v>42770.999999999993</v>
      </c>
      <c r="F66" s="115">
        <v>27421.346999999991</v>
      </c>
      <c r="G66" s="115">
        <v>11219.412999999991</v>
      </c>
      <c r="H66" s="115">
        <v>19734.615999999991</v>
      </c>
      <c r="I66" s="115">
        <v>17998.439999999995</v>
      </c>
      <c r="J66" s="246" t="s">
        <v>769</v>
      </c>
    </row>
    <row r="67" spans="1:10" s="118" customFormat="1" ht="14.25" customHeight="1">
      <c r="A67" s="35"/>
      <c r="B67" s="66"/>
      <c r="C67" s="67"/>
      <c r="D67" s="112"/>
      <c r="E67" s="112"/>
      <c r="F67" s="112"/>
      <c r="G67" s="112"/>
      <c r="H67" s="112"/>
      <c r="I67" s="112"/>
      <c r="J67" s="75"/>
    </row>
    <row r="68" spans="1:10" s="252" customFormat="1" ht="14.25" customHeight="1">
      <c r="A68" s="35" t="s">
        <v>61</v>
      </c>
      <c r="B68" s="66"/>
      <c r="C68" s="112">
        <v>11247.600138999522</v>
      </c>
      <c r="D68" s="112">
        <v>18652.3</v>
      </c>
      <c r="E68" s="112">
        <v>18426.099999999999</v>
      </c>
      <c r="F68" s="112">
        <v>4275.3379999999997</v>
      </c>
      <c r="G68" s="112">
        <v>1172.931</v>
      </c>
      <c r="H68" s="112">
        <v>8898.0020000000004</v>
      </c>
      <c r="I68" s="112">
        <v>10072.671</v>
      </c>
      <c r="J68" s="36" t="s">
        <v>17</v>
      </c>
    </row>
    <row r="69" spans="1:10" s="118" customFormat="1" ht="14.25" customHeight="1">
      <c r="A69" s="258" t="s">
        <v>60</v>
      </c>
      <c r="B69" s="237"/>
      <c r="C69" s="115">
        <v>14800.704999999987</v>
      </c>
      <c r="D69" s="115">
        <v>16341.205000000002</v>
      </c>
      <c r="E69" s="115">
        <v>3626.7000000000044</v>
      </c>
      <c r="F69" s="115">
        <v>6051.4819999999963</v>
      </c>
      <c r="G69" s="115">
        <v>8009.1019999999917</v>
      </c>
      <c r="H69" s="115">
        <v>7313.8489999999947</v>
      </c>
      <c r="I69" s="115">
        <v>3752.7879999999859</v>
      </c>
      <c r="J69" s="246" t="s">
        <v>70</v>
      </c>
    </row>
    <row r="70" spans="1:10" s="118" customFormat="1" ht="14.25" customHeight="1">
      <c r="A70" s="35" t="s">
        <v>31</v>
      </c>
      <c r="B70" s="66"/>
      <c r="C70" s="112">
        <v>15.711000004783273</v>
      </c>
      <c r="D70" s="112">
        <v>24.2</v>
      </c>
      <c r="E70" s="112">
        <v>1031.5</v>
      </c>
      <c r="F70" s="112">
        <v>5877.451</v>
      </c>
      <c r="G70" s="112">
        <v>300.33100000000002</v>
      </c>
      <c r="H70" s="112">
        <v>649.1</v>
      </c>
      <c r="I70" s="112">
        <v>846.84299999999996</v>
      </c>
      <c r="J70" s="36" t="s">
        <v>32</v>
      </c>
    </row>
    <row r="71" spans="1:10" s="118" customFormat="1" ht="14.25" customHeight="1">
      <c r="A71" s="35" t="s">
        <v>15</v>
      </c>
      <c r="B71" s="66"/>
      <c r="C71" s="112">
        <v>839.75499726831913</v>
      </c>
      <c r="D71" s="112">
        <v>310.60000000000002</v>
      </c>
      <c r="E71" s="112">
        <v>621.79999999999995</v>
      </c>
      <c r="F71" s="112">
        <v>66.275999999999996</v>
      </c>
      <c r="G71" s="112">
        <v>107.27500000000001</v>
      </c>
      <c r="H71" s="112">
        <v>516.60500000000002</v>
      </c>
      <c r="I71" s="112">
        <v>788.58100000000002</v>
      </c>
      <c r="J71" s="36" t="s">
        <v>16</v>
      </c>
    </row>
    <row r="72" spans="1:10" s="118" customFormat="1" ht="14.25" customHeight="1">
      <c r="A72" s="35" t="s">
        <v>27</v>
      </c>
      <c r="B72" s="66"/>
      <c r="C72" s="112">
        <v>8.4940000134520233</v>
      </c>
      <c r="D72" s="112">
        <v>28.1</v>
      </c>
      <c r="E72" s="112">
        <v>9</v>
      </c>
      <c r="F72" s="112">
        <v>0.26600000000000001</v>
      </c>
      <c r="G72" s="112">
        <v>1.462</v>
      </c>
      <c r="H72" s="112">
        <v>5.0999999999999997E-2</v>
      </c>
      <c r="I72" s="112">
        <v>767.28899999999999</v>
      </c>
      <c r="J72" s="36" t="s">
        <v>28</v>
      </c>
    </row>
    <row r="73" spans="1:10" s="118" customFormat="1" ht="14.25" customHeight="1">
      <c r="A73" s="35" t="s">
        <v>66</v>
      </c>
      <c r="B73" s="66"/>
      <c r="C73" s="112">
        <v>0.24899999797344208</v>
      </c>
      <c r="D73" s="112">
        <v>1</v>
      </c>
      <c r="E73" s="112" t="s">
        <v>250</v>
      </c>
      <c r="F73" s="112">
        <v>4.4180000000000001</v>
      </c>
      <c r="G73" s="112">
        <v>418.22500000000002</v>
      </c>
      <c r="H73" s="112">
        <v>695.83699999999999</v>
      </c>
      <c r="I73" s="112">
        <v>722.81600000000003</v>
      </c>
      <c r="J73" s="36" t="s">
        <v>109</v>
      </c>
    </row>
    <row r="74" spans="1:10" s="118" customFormat="1" ht="14.25" customHeight="1">
      <c r="A74" s="35" t="s">
        <v>18</v>
      </c>
      <c r="B74" s="66"/>
      <c r="C74" s="112">
        <v>106.25400092068594</v>
      </c>
      <c r="D74" s="112">
        <v>311.8</v>
      </c>
      <c r="E74" s="112">
        <v>424.8</v>
      </c>
      <c r="F74" s="112">
        <v>89.001999999999995</v>
      </c>
      <c r="G74" s="112">
        <v>26.934999999999999</v>
      </c>
      <c r="H74" s="112">
        <v>412.803</v>
      </c>
      <c r="I74" s="112">
        <v>541.73400000000004</v>
      </c>
      <c r="J74" s="36" t="s">
        <v>19</v>
      </c>
    </row>
    <row r="75" spans="1:10" s="118" customFormat="1" ht="14.25" customHeight="1">
      <c r="A75" s="35" t="s">
        <v>14</v>
      </c>
      <c r="B75" s="66"/>
      <c r="C75" s="112">
        <v>583.96599636645988</v>
      </c>
      <c r="D75" s="112">
        <v>726.6</v>
      </c>
      <c r="E75" s="112">
        <v>996.5</v>
      </c>
      <c r="F75" s="112">
        <v>1177.002</v>
      </c>
      <c r="G75" s="112">
        <v>39.506999999999998</v>
      </c>
      <c r="H75" s="112">
        <v>79.415000000000006</v>
      </c>
      <c r="I75" s="112">
        <v>194.846</v>
      </c>
      <c r="J75" s="36" t="s">
        <v>93</v>
      </c>
    </row>
    <row r="76" spans="1:10" s="118" customFormat="1" ht="14.25" customHeight="1">
      <c r="A76" s="35" t="s">
        <v>37</v>
      </c>
      <c r="B76" s="66"/>
      <c r="C76" s="112">
        <v>4617.2619638070464</v>
      </c>
      <c r="D76" s="112">
        <v>1917</v>
      </c>
      <c r="E76" s="112">
        <v>14382.5</v>
      </c>
      <c r="F76" s="112">
        <v>6643.1850000000004</v>
      </c>
      <c r="G76" s="112">
        <v>1085.694</v>
      </c>
      <c r="H76" s="112">
        <v>812.76</v>
      </c>
      <c r="I76" s="112">
        <v>126.304</v>
      </c>
      <c r="J76" s="36" t="s">
        <v>38</v>
      </c>
    </row>
    <row r="77" spans="1:10" s="118" customFormat="1" ht="14.25" customHeight="1">
      <c r="A77" s="35" t="s">
        <v>22</v>
      </c>
      <c r="B77" s="66"/>
      <c r="C77" s="112">
        <v>130.11500055715442</v>
      </c>
      <c r="D77" s="112">
        <v>753.1</v>
      </c>
      <c r="E77" s="112">
        <v>3014.5</v>
      </c>
      <c r="F77" s="112">
        <v>2989.1030000000001</v>
      </c>
      <c r="G77" s="112">
        <v>24</v>
      </c>
      <c r="H77" s="112">
        <v>263.363</v>
      </c>
      <c r="I77" s="112">
        <v>59.796999999999997</v>
      </c>
      <c r="J77" s="36" t="s">
        <v>23</v>
      </c>
    </row>
    <row r="78" spans="1:10" s="118" customFormat="1" ht="14.25" customHeight="1">
      <c r="A78" s="35" t="s">
        <v>46</v>
      </c>
      <c r="B78" s="66"/>
      <c r="C78" s="112">
        <v>16.551000107079744</v>
      </c>
      <c r="D78" s="112">
        <v>118.1</v>
      </c>
      <c r="E78" s="112">
        <v>35.6</v>
      </c>
      <c r="F78" s="112">
        <v>25.332999999999998</v>
      </c>
      <c r="G78" s="112">
        <v>23.029</v>
      </c>
      <c r="H78" s="112">
        <v>19.03</v>
      </c>
      <c r="I78" s="112">
        <v>27.771999999999998</v>
      </c>
      <c r="J78" s="36" t="s">
        <v>46</v>
      </c>
    </row>
    <row r="79" spans="1:10" s="118" customFormat="1" ht="14.25" customHeight="1">
      <c r="A79" s="35" t="s">
        <v>29</v>
      </c>
      <c r="B79" s="66"/>
      <c r="C79" s="112">
        <v>41.159999284776859</v>
      </c>
      <c r="D79" s="112">
        <v>36.9</v>
      </c>
      <c r="E79" s="112">
        <v>10</v>
      </c>
      <c r="F79" s="112">
        <v>13.005000000000001</v>
      </c>
      <c r="G79" s="112">
        <v>4.7220000000000004</v>
      </c>
      <c r="H79" s="112">
        <v>8.0169999999999995</v>
      </c>
      <c r="I79" s="112">
        <v>21.577999999999999</v>
      </c>
      <c r="J79" s="36" t="s">
        <v>30</v>
      </c>
    </row>
    <row r="80" spans="1:10" s="118" customFormat="1" ht="14.25" customHeight="1">
      <c r="A80" s="35" t="s">
        <v>20</v>
      </c>
      <c r="B80" s="66"/>
      <c r="C80" s="112">
        <v>29.116999961435795</v>
      </c>
      <c r="D80" s="112">
        <v>2.4</v>
      </c>
      <c r="E80" s="112">
        <v>3.6</v>
      </c>
      <c r="F80" s="112">
        <v>43.1</v>
      </c>
      <c r="G80" s="112">
        <v>2.9000000000000001E-2</v>
      </c>
      <c r="H80" s="112">
        <v>13</v>
      </c>
      <c r="I80" s="112">
        <v>21.033999999999999</v>
      </c>
      <c r="J80" s="36" t="s">
        <v>21</v>
      </c>
    </row>
    <row r="81" spans="1:10" s="118" customFormat="1" ht="14.25" customHeight="1">
      <c r="A81" s="35" t="s">
        <v>64</v>
      </c>
      <c r="B81" s="66"/>
      <c r="C81" s="112">
        <v>8.6579997986555099</v>
      </c>
      <c r="D81" s="112">
        <v>25.4</v>
      </c>
      <c r="E81" s="112">
        <v>110</v>
      </c>
      <c r="F81" s="112">
        <v>99.102000000000004</v>
      </c>
      <c r="G81" s="112">
        <v>0.01</v>
      </c>
      <c r="H81" s="112">
        <v>1.6E-2</v>
      </c>
      <c r="I81" s="112">
        <v>21.001999999999999</v>
      </c>
      <c r="J81" s="36" t="s">
        <v>43</v>
      </c>
    </row>
    <row r="82" spans="1:10" s="118" customFormat="1" ht="14.25" customHeight="1">
      <c r="A82" s="35" t="s">
        <v>47</v>
      </c>
      <c r="B82" s="66"/>
      <c r="C82" s="112" t="s">
        <v>250</v>
      </c>
      <c r="D82" s="112" t="s">
        <v>250</v>
      </c>
      <c r="E82" s="112" t="s">
        <v>250</v>
      </c>
      <c r="F82" s="112">
        <v>4.5999999999999999E-2</v>
      </c>
      <c r="G82" s="112" t="s">
        <v>250</v>
      </c>
      <c r="H82" s="112">
        <v>41.029000000000003</v>
      </c>
      <c r="I82" s="112">
        <v>20.001999999999999</v>
      </c>
      <c r="J82" s="36" t="s">
        <v>48</v>
      </c>
    </row>
    <row r="83" spans="1:10" s="118" customFormat="1" ht="14.25" customHeight="1">
      <c r="A83" s="35" t="s">
        <v>40</v>
      </c>
      <c r="B83" s="66"/>
      <c r="C83" s="112" t="s">
        <v>250</v>
      </c>
      <c r="D83" s="112">
        <v>0.5</v>
      </c>
      <c r="E83" s="112" t="s">
        <v>250</v>
      </c>
      <c r="F83" s="112">
        <v>3.0000000000000001E-3</v>
      </c>
      <c r="G83" s="112" t="s">
        <v>250</v>
      </c>
      <c r="H83" s="112">
        <v>1E-3</v>
      </c>
      <c r="I83" s="112">
        <v>7.7759999999999998</v>
      </c>
      <c r="J83" s="36" t="s">
        <v>41</v>
      </c>
    </row>
    <row r="84" spans="1:10" s="118" customFormat="1" ht="14.25" customHeight="1">
      <c r="A84" s="35" t="s">
        <v>63</v>
      </c>
      <c r="B84" s="66"/>
      <c r="C84" s="112">
        <v>0.23400000110268593</v>
      </c>
      <c r="D84" s="112">
        <v>0.1</v>
      </c>
      <c r="E84" s="112">
        <v>0.1</v>
      </c>
      <c r="F84" s="112">
        <v>0.26300000000000001</v>
      </c>
      <c r="G84" s="112" t="s">
        <v>250</v>
      </c>
      <c r="H84" s="112">
        <v>6</v>
      </c>
      <c r="I84" s="112">
        <v>5.5</v>
      </c>
      <c r="J84" s="36" t="s">
        <v>53</v>
      </c>
    </row>
    <row r="85" spans="1:10" s="118" customFormat="1" ht="14.25" customHeight="1">
      <c r="A85" s="35" t="s">
        <v>42</v>
      </c>
      <c r="B85" s="66"/>
      <c r="C85" s="112">
        <v>17.194999997504056</v>
      </c>
      <c r="D85" s="112">
        <v>3.5</v>
      </c>
      <c r="E85" s="112">
        <v>0.2</v>
      </c>
      <c r="F85" s="112">
        <v>0.10100000000000001</v>
      </c>
      <c r="G85" s="112">
        <v>0.13500000000000001</v>
      </c>
      <c r="H85" s="112" t="s">
        <v>250</v>
      </c>
      <c r="I85" s="112">
        <v>7.3999999999999996E-2</v>
      </c>
      <c r="J85" s="36" t="s">
        <v>42</v>
      </c>
    </row>
    <row r="86" spans="1:10" s="118" customFormat="1" ht="14.25" customHeight="1">
      <c r="A86" s="35" t="s">
        <v>36</v>
      </c>
      <c r="B86" s="66"/>
      <c r="C86" s="112" t="s">
        <v>250</v>
      </c>
      <c r="D86" s="112">
        <v>0.2</v>
      </c>
      <c r="E86" s="112">
        <v>1.1000000000000001</v>
      </c>
      <c r="F86" s="112">
        <v>1.03</v>
      </c>
      <c r="G86" s="112" t="s">
        <v>250</v>
      </c>
      <c r="H86" s="112">
        <v>3.6999999999999998E-2</v>
      </c>
      <c r="I86" s="112">
        <v>2.1999999999999999E-2</v>
      </c>
      <c r="J86" s="36" t="s">
        <v>36</v>
      </c>
    </row>
    <row r="87" spans="1:10" s="118" customFormat="1" ht="14.25" customHeight="1">
      <c r="A87" s="35" t="s">
        <v>34</v>
      </c>
      <c r="B87" s="66"/>
      <c r="C87" s="112">
        <v>1.0000000474974513E-3</v>
      </c>
      <c r="D87" s="112" t="s">
        <v>250</v>
      </c>
      <c r="E87" s="112" t="s">
        <v>250</v>
      </c>
      <c r="F87" s="112">
        <v>2.4E-2</v>
      </c>
      <c r="G87" s="112" t="s">
        <v>250</v>
      </c>
      <c r="H87" s="112" t="s">
        <v>250</v>
      </c>
      <c r="I87" s="112">
        <v>4.0000000000000001E-3</v>
      </c>
      <c r="J87" s="36" t="s">
        <v>35</v>
      </c>
    </row>
    <row r="88" spans="1:10" s="118" customFormat="1" ht="14.25" customHeight="1">
      <c r="A88" s="35" t="s">
        <v>44</v>
      </c>
      <c r="B88" s="66"/>
      <c r="C88" s="112" t="s">
        <v>250</v>
      </c>
      <c r="D88" s="112" t="s">
        <v>250</v>
      </c>
      <c r="E88" s="112" t="s">
        <v>250</v>
      </c>
      <c r="F88" s="112">
        <v>4.0000000000000001E-3</v>
      </c>
      <c r="G88" s="112">
        <v>1E-3</v>
      </c>
      <c r="H88" s="112">
        <v>8.0000000000000002E-3</v>
      </c>
      <c r="I88" s="112">
        <v>4.0000000000000001E-3</v>
      </c>
      <c r="J88" s="36" t="s">
        <v>45</v>
      </c>
    </row>
    <row r="89" spans="1:10" s="118" customFormat="1" ht="14.25" customHeight="1">
      <c r="A89" s="35" t="s">
        <v>24</v>
      </c>
      <c r="B89" s="66"/>
      <c r="C89" s="112">
        <v>0.81100002210587263</v>
      </c>
      <c r="D89" s="112">
        <v>347.8</v>
      </c>
      <c r="E89" s="112">
        <v>75.400000000000006</v>
      </c>
      <c r="F89" s="112">
        <v>65.213999999999999</v>
      </c>
      <c r="G89" s="112">
        <v>6.0250000000000004</v>
      </c>
      <c r="H89" s="112">
        <v>2.1000000000000001E-2</v>
      </c>
      <c r="I89" s="112">
        <v>2E-3</v>
      </c>
      <c r="J89" s="36" t="s">
        <v>25</v>
      </c>
    </row>
    <row r="90" spans="1:10" s="118" customFormat="1" ht="14.25" customHeight="1">
      <c r="A90" s="35" t="s">
        <v>49</v>
      </c>
      <c r="B90" s="66"/>
      <c r="C90" s="112">
        <v>16.450000762939453</v>
      </c>
      <c r="D90" s="112" t="s">
        <v>250</v>
      </c>
      <c r="E90" s="112">
        <v>0.1</v>
      </c>
      <c r="F90" s="112" t="s">
        <v>250</v>
      </c>
      <c r="G90" s="112" t="s">
        <v>250</v>
      </c>
      <c r="H90" s="112" t="s">
        <v>250</v>
      </c>
      <c r="I90" s="112">
        <v>1E-3</v>
      </c>
      <c r="J90" s="36" t="s">
        <v>50</v>
      </c>
    </row>
    <row r="91" spans="1:10" s="118" customFormat="1" ht="14.25" customHeight="1">
      <c r="A91" s="35" t="s">
        <v>51</v>
      </c>
      <c r="B91" s="66"/>
      <c r="C91" s="112">
        <v>9.0000004274770617E-3</v>
      </c>
      <c r="D91" s="112" t="s">
        <v>250</v>
      </c>
      <c r="E91" s="112" t="s">
        <v>250</v>
      </c>
      <c r="F91" s="112" t="s">
        <v>250</v>
      </c>
      <c r="G91" s="112" t="s">
        <v>250</v>
      </c>
      <c r="H91" s="112">
        <v>5.641</v>
      </c>
      <c r="I91" s="112" t="s">
        <v>250</v>
      </c>
      <c r="J91" s="36" t="s">
        <v>52</v>
      </c>
    </row>
    <row r="92" spans="1:10" s="118" customFormat="1" ht="14.25" customHeight="1">
      <c r="A92" s="35" t="s">
        <v>33</v>
      </c>
      <c r="B92" s="66"/>
      <c r="C92" s="112">
        <v>2</v>
      </c>
      <c r="D92" s="112">
        <v>0.1</v>
      </c>
      <c r="E92" s="112">
        <v>1.5</v>
      </c>
      <c r="F92" s="112">
        <v>0.58699999999999997</v>
      </c>
      <c r="G92" s="112" t="s">
        <v>250</v>
      </c>
      <c r="H92" s="112">
        <v>3.1E-2</v>
      </c>
      <c r="I92" s="112" t="s">
        <v>250</v>
      </c>
      <c r="J92" s="36" t="s">
        <v>33</v>
      </c>
    </row>
    <row r="93" spans="1:10" s="118" customFormat="1" ht="14.25" customHeight="1">
      <c r="A93" s="35" t="s">
        <v>65</v>
      </c>
      <c r="B93" s="66"/>
      <c r="C93" s="112">
        <v>21.062999237328768</v>
      </c>
      <c r="D93" s="112" t="s">
        <v>250</v>
      </c>
      <c r="E93" s="112" t="s">
        <v>250</v>
      </c>
      <c r="F93" s="112">
        <v>1.2E-2</v>
      </c>
      <c r="G93" s="112" t="s">
        <v>250</v>
      </c>
      <c r="H93" s="112" t="s">
        <v>250</v>
      </c>
      <c r="I93" s="112" t="s">
        <v>250</v>
      </c>
      <c r="J93" s="36" t="s">
        <v>39</v>
      </c>
    </row>
    <row r="94" spans="1:10" s="118" customFormat="1" ht="14.25" customHeight="1">
      <c r="A94" s="35" t="s">
        <v>509</v>
      </c>
      <c r="B94" s="66"/>
      <c r="C94" s="112">
        <v>9.7000002861022949E-2</v>
      </c>
      <c r="D94" s="112" t="s">
        <v>250</v>
      </c>
      <c r="E94" s="112" t="s">
        <v>250</v>
      </c>
      <c r="F94" s="112" t="s">
        <v>250</v>
      </c>
      <c r="G94" s="112" t="s">
        <v>250</v>
      </c>
      <c r="H94" s="112" t="s">
        <v>250</v>
      </c>
      <c r="I94" s="112" t="s">
        <v>250</v>
      </c>
      <c r="J94" s="36" t="s">
        <v>510</v>
      </c>
    </row>
    <row r="95" spans="1:10" s="118" customFormat="1" ht="14.2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25" customHeight="1">
      <c r="A96" s="66"/>
      <c r="B96" s="66"/>
      <c r="C96" s="365"/>
      <c r="D96" s="365"/>
      <c r="E96" s="365"/>
      <c r="F96" s="365"/>
      <c r="G96" s="365"/>
      <c r="H96" s="365"/>
      <c r="I96" s="365"/>
    </row>
    <row r="97" spans="1:10" s="118" customFormat="1" ht="14.2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2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2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2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2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2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25" customHeight="1">
      <c r="A103" s="66"/>
      <c r="B103" s="66"/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66"/>
      <c r="B104" s="66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753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1028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988</v>
      </c>
    </row>
    <row r="111" spans="1:10" ht="18" customHeight="1">
      <c r="A111" s="559">
        <v>58</v>
      </c>
      <c r="B111" s="107" t="s">
        <v>575</v>
      </c>
      <c r="C111" s="162"/>
      <c r="D111" s="162"/>
      <c r="E111" s="162"/>
      <c r="F111" s="162"/>
      <c r="G111" s="162"/>
      <c r="H111" s="162"/>
      <c r="I111" s="162"/>
      <c r="J111" s="310" t="s">
        <v>521</v>
      </c>
    </row>
    <row r="112" spans="1:10" ht="18" customHeight="1">
      <c r="A112" s="560"/>
      <c r="B112" s="241" t="s">
        <v>576</v>
      </c>
      <c r="C112" s="164"/>
      <c r="D112" s="164"/>
      <c r="E112" s="164"/>
      <c r="F112" s="164"/>
      <c r="G112" s="164"/>
      <c r="H112" s="164"/>
      <c r="I112" s="164"/>
      <c r="J112" s="311" t="s">
        <v>522</v>
      </c>
    </row>
    <row r="113" spans="1:14" s="118" customFormat="1" ht="14.25" customHeight="1">
      <c r="C113" s="67"/>
      <c r="D113" s="67"/>
      <c r="E113" s="67"/>
      <c r="F113" s="67"/>
      <c r="G113" s="67"/>
      <c r="H113" s="67"/>
      <c r="I113" s="67"/>
    </row>
    <row r="114" spans="1:14" s="118" customFormat="1" ht="14.25" customHeight="1">
      <c r="C114" s="67"/>
      <c r="D114" s="67"/>
      <c r="E114" s="67"/>
      <c r="F114" s="67"/>
      <c r="G114" s="67"/>
      <c r="H114" s="67"/>
      <c r="I114" s="67"/>
    </row>
    <row r="115" spans="1:14" s="118" customFormat="1" ht="14.25" customHeight="1">
      <c r="C115" s="67"/>
      <c r="D115" s="67"/>
      <c r="E115" s="67"/>
      <c r="F115" s="67"/>
      <c r="G115" s="67"/>
      <c r="H115" s="67"/>
      <c r="I115" s="67"/>
    </row>
    <row r="116" spans="1:14" ht="14.25" customHeight="1">
      <c r="A116" s="242" t="s">
        <v>283</v>
      </c>
      <c r="B116" s="134"/>
      <c r="C116" s="134"/>
      <c r="D116" s="134"/>
      <c r="E116" s="134"/>
      <c r="F116" s="134"/>
      <c r="G116" s="134"/>
      <c r="H116" s="134"/>
      <c r="I116" s="134"/>
      <c r="J116" s="110" t="s">
        <v>284</v>
      </c>
    </row>
    <row r="117" spans="1:14" ht="9" customHeight="1"/>
    <row r="118" spans="1:14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4" s="118" customFormat="1" ht="14.25" customHeight="1">
      <c r="C119" s="67"/>
      <c r="D119" s="67"/>
      <c r="E119" s="67"/>
      <c r="F119" s="67"/>
      <c r="G119" s="67"/>
      <c r="H119" s="67"/>
      <c r="I119" s="67"/>
    </row>
    <row r="120" spans="1:14" s="118" customFormat="1" ht="14.25" customHeight="1">
      <c r="A120" s="362" t="s">
        <v>729</v>
      </c>
      <c r="B120" s="384"/>
      <c r="C120" s="329">
        <v>363965.342</v>
      </c>
      <c r="D120" s="112">
        <v>421058.10100000002</v>
      </c>
      <c r="E120" s="112">
        <v>749654.07400000002</v>
      </c>
      <c r="F120" s="112">
        <v>689694.36800000002</v>
      </c>
      <c r="G120" s="112">
        <v>881602.56799999997</v>
      </c>
      <c r="H120" s="112">
        <v>732897.821</v>
      </c>
      <c r="I120" s="112">
        <v>461072.88199999998</v>
      </c>
      <c r="J120" s="337" t="s">
        <v>729</v>
      </c>
    </row>
    <row r="121" spans="1:14" s="118" customFormat="1" ht="14.25" customHeight="1">
      <c r="A121" s="35" t="s">
        <v>295</v>
      </c>
      <c r="B121" s="66"/>
      <c r="C121" s="112">
        <v>166867</v>
      </c>
      <c r="D121" s="112">
        <v>223827.05900000001</v>
      </c>
      <c r="E121" s="112">
        <v>214206.32324999999</v>
      </c>
      <c r="F121" s="112">
        <v>243411.49050000001</v>
      </c>
      <c r="G121" s="112">
        <v>219123.44852200002</v>
      </c>
      <c r="H121" s="112">
        <v>247495.31209999998</v>
      </c>
      <c r="I121" s="112">
        <v>246271.84780000002</v>
      </c>
      <c r="J121" s="385" t="s">
        <v>296</v>
      </c>
    </row>
    <row r="122" spans="1:14" s="118" customFormat="1" ht="14.25" customHeight="1">
      <c r="A122" s="75" t="s">
        <v>107</v>
      </c>
      <c r="C122" s="112">
        <v>37958</v>
      </c>
      <c r="D122" s="112">
        <v>58596.648000000001</v>
      </c>
      <c r="E122" s="112">
        <v>61346.92</v>
      </c>
      <c r="F122" s="112">
        <v>88923.335000000006</v>
      </c>
      <c r="G122" s="112">
        <v>51842.203999999998</v>
      </c>
      <c r="H122" s="112">
        <v>81955.27</v>
      </c>
      <c r="I122" s="112">
        <v>165162.06700000001</v>
      </c>
      <c r="J122" s="36" t="s">
        <v>103</v>
      </c>
    </row>
    <row r="123" spans="1:14" s="118" customFormat="1" ht="14.25" customHeight="1">
      <c r="A123" s="35" t="s">
        <v>501</v>
      </c>
      <c r="B123" s="66"/>
      <c r="C123" s="112">
        <v>92887</v>
      </c>
      <c r="D123" s="112">
        <v>133734.745</v>
      </c>
      <c r="E123" s="112">
        <v>137351.21900000001</v>
      </c>
      <c r="F123" s="112">
        <v>155145.609</v>
      </c>
      <c r="G123" s="112">
        <v>107839.891</v>
      </c>
      <c r="H123" s="112">
        <v>109751.00199999999</v>
      </c>
      <c r="I123" s="112">
        <v>124992.173</v>
      </c>
      <c r="J123" s="385" t="s">
        <v>502</v>
      </c>
    </row>
    <row r="124" spans="1:14" s="118" customFormat="1" ht="14.25" customHeight="1">
      <c r="A124" s="75" t="s">
        <v>293</v>
      </c>
      <c r="C124" s="235">
        <v>42838</v>
      </c>
      <c r="D124" s="112">
        <v>43715.722999999998</v>
      </c>
      <c r="E124" s="112">
        <v>54369.728999999999</v>
      </c>
      <c r="F124" s="112">
        <v>50895.216</v>
      </c>
      <c r="G124" s="112">
        <v>63000.733999999997</v>
      </c>
      <c r="H124" s="112">
        <v>94455.122000000003</v>
      </c>
      <c r="I124" s="112">
        <v>79676.245999999999</v>
      </c>
      <c r="J124" s="36" t="s">
        <v>294</v>
      </c>
      <c r="M124" s="386"/>
      <c r="N124" s="386"/>
    </row>
    <row r="125" spans="1:14" s="118" customFormat="1" ht="14.25" customHeight="1">
      <c r="A125" s="35" t="s">
        <v>511</v>
      </c>
      <c r="B125" s="66"/>
      <c r="C125" s="112">
        <v>31544.064999999999</v>
      </c>
      <c r="D125" s="112">
        <v>45581.707999999999</v>
      </c>
      <c r="E125" s="112">
        <v>59484.501270000001</v>
      </c>
      <c r="F125" s="112">
        <v>58024.54024599999</v>
      </c>
      <c r="G125" s="112">
        <v>63651.091942999999</v>
      </c>
      <c r="H125" s="112">
        <v>74640.838000000003</v>
      </c>
      <c r="I125" s="112">
        <v>75340.573000000004</v>
      </c>
      <c r="J125" s="385" t="s">
        <v>511</v>
      </c>
    </row>
    <row r="126" spans="1:14" s="118" customFormat="1" ht="14.25" customHeight="1">
      <c r="A126" s="35" t="s">
        <v>285</v>
      </c>
      <c r="B126" s="66"/>
      <c r="C126" s="112">
        <v>27983.743999999999</v>
      </c>
      <c r="D126" s="112">
        <v>59055.728000000003</v>
      </c>
      <c r="E126" s="112">
        <v>82216.677500000005</v>
      </c>
      <c r="F126" s="112">
        <v>69823.604137999995</v>
      </c>
      <c r="G126" s="112">
        <v>76357.501850000001</v>
      </c>
      <c r="H126" s="112">
        <v>82467.928990999993</v>
      </c>
      <c r="I126" s="112">
        <v>70128.616450000001</v>
      </c>
      <c r="J126" s="385" t="s">
        <v>285</v>
      </c>
    </row>
    <row r="127" spans="1:14" s="118" customFormat="1" ht="14.25" customHeight="1">
      <c r="A127" s="35" t="s">
        <v>542</v>
      </c>
      <c r="B127" s="66"/>
      <c r="C127" s="112">
        <v>67065.445999999996</v>
      </c>
      <c r="D127" s="112">
        <v>72487.820000000007</v>
      </c>
      <c r="E127" s="112">
        <v>88757.630109999998</v>
      </c>
      <c r="F127" s="112">
        <v>88558.183389999991</v>
      </c>
      <c r="G127" s="112">
        <v>71972.041379999995</v>
      </c>
      <c r="H127" s="112">
        <v>37408.012479999983</v>
      </c>
      <c r="I127" s="112">
        <v>61320.832976999998</v>
      </c>
      <c r="J127" s="36" t="s">
        <v>542</v>
      </c>
    </row>
    <row r="128" spans="1:14" s="118" customFormat="1" ht="14.25" customHeight="1">
      <c r="A128" s="35" t="s">
        <v>514</v>
      </c>
      <c r="C128" s="112">
        <v>24378</v>
      </c>
      <c r="D128" s="112">
        <v>46480.881000000001</v>
      </c>
      <c r="E128" s="112">
        <v>61938.803</v>
      </c>
      <c r="F128" s="112">
        <v>49302.881999999998</v>
      </c>
      <c r="G128" s="112">
        <v>42737.483</v>
      </c>
      <c r="H128" s="112">
        <v>46292.460310000002</v>
      </c>
      <c r="I128" s="112">
        <v>57731.09423000001</v>
      </c>
      <c r="J128" s="385" t="s">
        <v>515</v>
      </c>
    </row>
    <row r="129" spans="1:10" s="118" customFormat="1" ht="14.25" customHeight="1">
      <c r="A129" s="35" t="s">
        <v>520</v>
      </c>
      <c r="B129" s="66"/>
      <c r="C129" s="112">
        <v>82531</v>
      </c>
      <c r="D129" s="112">
        <v>74518.539999999994</v>
      </c>
      <c r="E129" s="112">
        <v>47900.718919999992</v>
      </c>
      <c r="F129" s="112">
        <v>57094.324768999992</v>
      </c>
      <c r="G129" s="112">
        <v>61161.008200000004</v>
      </c>
      <c r="H129" s="112">
        <v>59119.480849999993</v>
      </c>
      <c r="I129" s="112">
        <v>48544.468099999998</v>
      </c>
      <c r="J129" s="385" t="s">
        <v>520</v>
      </c>
    </row>
    <row r="130" spans="1:10" s="118" customFormat="1" ht="14.25" customHeight="1">
      <c r="A130" s="35" t="s">
        <v>5</v>
      </c>
      <c r="B130" s="66"/>
      <c r="C130" s="112">
        <v>9629.5030000000006</v>
      </c>
      <c r="D130" s="112">
        <v>11115.013000000001</v>
      </c>
      <c r="E130" s="112">
        <v>37353.590680999994</v>
      </c>
      <c r="F130" s="112">
        <v>42818.377340000006</v>
      </c>
      <c r="G130" s="112">
        <v>37294.122609999999</v>
      </c>
      <c r="H130" s="112">
        <v>40307.702690000006</v>
      </c>
      <c r="I130" s="112">
        <v>47323.313159999998</v>
      </c>
      <c r="J130" s="385" t="s">
        <v>6</v>
      </c>
    </row>
    <row r="131" spans="1:10" s="118" customFormat="1" ht="14.25" customHeight="1">
      <c r="A131" s="35" t="s">
        <v>523</v>
      </c>
      <c r="B131" s="66"/>
      <c r="C131" s="112">
        <v>48193.656000000003</v>
      </c>
      <c r="D131" s="112">
        <v>31887.202000000001</v>
      </c>
      <c r="E131" s="112">
        <v>39257.813708000009</v>
      </c>
      <c r="F131" s="112">
        <v>45689.095267999997</v>
      </c>
      <c r="G131" s="112">
        <v>36441.479875999998</v>
      </c>
      <c r="H131" s="112">
        <v>36041.604998999996</v>
      </c>
      <c r="I131" s="112">
        <v>38869.431939999995</v>
      </c>
      <c r="J131" s="385" t="s">
        <v>530</v>
      </c>
    </row>
    <row r="132" spans="1:10" s="118" customFormat="1" ht="14.25" customHeight="1">
      <c r="A132" s="35" t="s">
        <v>518</v>
      </c>
      <c r="B132" s="66"/>
      <c r="C132" s="112">
        <v>6503.7380000000003</v>
      </c>
      <c r="D132" s="112">
        <v>34741.004999999997</v>
      </c>
      <c r="E132" s="112">
        <v>34903.740600000005</v>
      </c>
      <c r="F132" s="112">
        <v>40454.015599999999</v>
      </c>
      <c r="G132" s="112">
        <v>39696.847999999998</v>
      </c>
      <c r="H132" s="112">
        <v>37529.181100000002</v>
      </c>
      <c r="I132" s="112">
        <v>37424.33769</v>
      </c>
      <c r="J132" s="36" t="s">
        <v>518</v>
      </c>
    </row>
    <row r="133" spans="1:10" s="118" customFormat="1" ht="14.25" customHeight="1">
      <c r="A133" s="75" t="s">
        <v>408</v>
      </c>
      <c r="C133" s="235">
        <v>8493.2559999999994</v>
      </c>
      <c r="D133" s="235">
        <v>16292.427</v>
      </c>
      <c r="E133" s="235">
        <v>21717.373100000001</v>
      </c>
      <c r="F133" s="235">
        <v>23763.171409999999</v>
      </c>
      <c r="G133" s="235">
        <v>31955.077949999995</v>
      </c>
      <c r="H133" s="235">
        <v>32997.220959999999</v>
      </c>
      <c r="I133" s="235">
        <v>31716.7405</v>
      </c>
      <c r="J133" s="36" t="s">
        <v>408</v>
      </c>
    </row>
    <row r="134" spans="1:10" s="118" customFormat="1" ht="14.25" customHeight="1">
      <c r="A134" s="35" t="s">
        <v>529</v>
      </c>
      <c r="B134" s="66"/>
      <c r="C134" s="235">
        <v>79581.07600999999</v>
      </c>
      <c r="D134" s="112">
        <v>70141.729106000013</v>
      </c>
      <c r="E134" s="112">
        <v>50416.63985</v>
      </c>
      <c r="F134" s="112">
        <v>55455.955592999991</v>
      </c>
      <c r="G134" s="112">
        <v>67803.092958000008</v>
      </c>
      <c r="H134" s="112">
        <v>38305.865517999999</v>
      </c>
      <c r="I134" s="112">
        <v>41456.381826999997</v>
      </c>
      <c r="J134" s="36" t="s">
        <v>529</v>
      </c>
    </row>
    <row r="135" spans="1:10" s="118" customFormat="1" ht="14.25" customHeight="1">
      <c r="A135" s="35" t="s">
        <v>650</v>
      </c>
      <c r="C135" s="112">
        <v>150</v>
      </c>
      <c r="D135" s="112">
        <v>9883.3289999999997</v>
      </c>
      <c r="E135" s="112">
        <v>16332.61274</v>
      </c>
      <c r="F135" s="112">
        <v>22382.738519999999</v>
      </c>
      <c r="G135" s="112">
        <v>16149.640100000002</v>
      </c>
      <c r="H135" s="112">
        <v>24725.251379999998</v>
      </c>
      <c r="I135" s="112">
        <v>20733.73532</v>
      </c>
      <c r="J135" s="337" t="s">
        <v>650</v>
      </c>
    </row>
    <row r="136" spans="1:10" s="118" customFormat="1" ht="14.25" customHeight="1">
      <c r="A136" s="35" t="s">
        <v>275</v>
      </c>
      <c r="B136" s="66"/>
      <c r="C136" s="112">
        <v>41835.824999999997</v>
      </c>
      <c r="D136" s="112">
        <v>26566.609</v>
      </c>
      <c r="E136" s="112">
        <v>26713.190916999996</v>
      </c>
      <c r="F136" s="112">
        <v>20505.447</v>
      </c>
      <c r="G136" s="112">
        <v>26877.961347</v>
      </c>
      <c r="H136" s="112">
        <v>25167.093564999999</v>
      </c>
      <c r="I136" s="112">
        <v>20338.998882</v>
      </c>
      <c r="J136" s="385" t="s">
        <v>276</v>
      </c>
    </row>
    <row r="137" spans="1:10" s="118" customFormat="1" ht="14.25" customHeight="1">
      <c r="A137" s="35" t="s">
        <v>4</v>
      </c>
      <c r="B137" s="66"/>
      <c r="C137" s="112">
        <v>28947.653470000001</v>
      </c>
      <c r="D137" s="112">
        <v>31719.034542000001</v>
      </c>
      <c r="E137" s="112">
        <v>33272.676099999997</v>
      </c>
      <c r="F137" s="112">
        <v>30795.907999999999</v>
      </c>
      <c r="G137" s="112">
        <v>26859.198</v>
      </c>
      <c r="H137" s="112">
        <v>26449.705380000003</v>
      </c>
      <c r="I137" s="112">
        <v>19797.189890000001</v>
      </c>
      <c r="J137" s="385" t="s">
        <v>4</v>
      </c>
    </row>
    <row r="138" spans="1:10" s="118" customFormat="1" ht="14.25" customHeight="1">
      <c r="A138" s="35" t="s">
        <v>67</v>
      </c>
      <c r="B138" s="66"/>
      <c r="C138" s="112">
        <v>24052</v>
      </c>
      <c r="D138" s="112">
        <v>22902.799999999999</v>
      </c>
      <c r="E138" s="112">
        <v>20672.599999999999</v>
      </c>
      <c r="F138" s="112">
        <v>21860.147000000001</v>
      </c>
      <c r="G138" s="112">
        <v>19849.406999999999</v>
      </c>
      <c r="H138" s="112">
        <v>18572.608</v>
      </c>
      <c r="I138" s="112">
        <v>18609.651000000002</v>
      </c>
      <c r="J138" s="385" t="s">
        <v>26</v>
      </c>
    </row>
    <row r="139" spans="1:10" s="252" customFormat="1" ht="14.25" customHeight="1">
      <c r="A139" s="247" t="s">
        <v>769</v>
      </c>
      <c r="C139" s="115">
        <v>32503.457097111648</v>
      </c>
      <c r="D139" s="115">
        <v>39600.904999999999</v>
      </c>
      <c r="E139" s="115">
        <v>42770.999999999993</v>
      </c>
      <c r="F139" s="115">
        <v>27421.346999999991</v>
      </c>
      <c r="G139" s="115">
        <v>11219.412999999991</v>
      </c>
      <c r="H139" s="115">
        <v>19734.615999999991</v>
      </c>
      <c r="I139" s="115">
        <v>17998.439999999995</v>
      </c>
      <c r="J139" s="338" t="s">
        <v>769</v>
      </c>
    </row>
    <row r="140" spans="1:10" s="118" customFormat="1" ht="14.25" customHeight="1">
      <c r="A140" s="75" t="s">
        <v>72</v>
      </c>
      <c r="C140" s="235">
        <v>7711.7209999999995</v>
      </c>
      <c r="D140" s="112">
        <v>8113.7280000000001</v>
      </c>
      <c r="E140" s="112">
        <v>14283.6</v>
      </c>
      <c r="F140" s="112">
        <v>23047.8</v>
      </c>
      <c r="G140" s="112">
        <v>11598.346</v>
      </c>
      <c r="H140" s="112">
        <v>15503.201999999999</v>
      </c>
      <c r="I140" s="112">
        <v>14132.761</v>
      </c>
      <c r="J140" s="36" t="s">
        <v>98</v>
      </c>
    </row>
    <row r="141" spans="1:10" s="118" customFormat="1" ht="14.25" customHeight="1">
      <c r="A141" s="35" t="s">
        <v>734</v>
      </c>
      <c r="C141" s="112">
        <v>16407.759999999998</v>
      </c>
      <c r="D141" s="112">
        <v>10268.434999999999</v>
      </c>
      <c r="E141" s="112">
        <v>14771.146000000001</v>
      </c>
      <c r="F141" s="112">
        <v>14186.893</v>
      </c>
      <c r="G141" s="112">
        <v>11537.204</v>
      </c>
      <c r="H141" s="112">
        <v>13503.858</v>
      </c>
      <c r="I141" s="112">
        <v>13262.755999999999</v>
      </c>
      <c r="J141" s="36" t="s">
        <v>734</v>
      </c>
    </row>
    <row r="142" spans="1:10" s="118" customFormat="1" ht="14.25" customHeight="1">
      <c r="A142" s="35" t="s">
        <v>664</v>
      </c>
      <c r="C142" s="235">
        <v>12139.496499999999</v>
      </c>
      <c r="D142" s="112">
        <v>12751.80508</v>
      </c>
      <c r="E142" s="112">
        <v>13279.941999999999</v>
      </c>
      <c r="F142" s="112">
        <v>14279.855044000002</v>
      </c>
      <c r="G142" s="112">
        <v>12551.972944000001</v>
      </c>
      <c r="H142" s="112">
        <v>14134.029699999999</v>
      </c>
      <c r="I142" s="112">
        <v>11941.48127</v>
      </c>
      <c r="J142" s="337" t="s">
        <v>664</v>
      </c>
    </row>
    <row r="143" spans="1:10" s="252" customFormat="1" ht="14.25" customHeight="1">
      <c r="A143" s="35" t="s">
        <v>505</v>
      </c>
      <c r="B143" s="66"/>
      <c r="C143" s="112">
        <v>15163.223</v>
      </c>
      <c r="D143" s="112">
        <v>16607.085999999999</v>
      </c>
      <c r="E143" s="112">
        <v>10681.210947000001</v>
      </c>
      <c r="F143" s="112">
        <v>13841.3806</v>
      </c>
      <c r="G143" s="112">
        <v>20980.727776</v>
      </c>
      <c r="H143" s="112">
        <v>11010.296987</v>
      </c>
      <c r="I143" s="112">
        <v>11696.546799</v>
      </c>
      <c r="J143" s="385" t="s">
        <v>506</v>
      </c>
    </row>
    <row r="144" spans="1:10" s="118" customFormat="1" ht="14.25" customHeight="1">
      <c r="A144" s="35" t="s">
        <v>100</v>
      </c>
      <c r="C144" s="235">
        <v>28395.761999999999</v>
      </c>
      <c r="D144" s="235">
        <v>7180.9979999999996</v>
      </c>
      <c r="E144" s="235">
        <v>5980.93</v>
      </c>
      <c r="F144" s="235">
        <v>4954.3126759999996</v>
      </c>
      <c r="G144" s="235">
        <v>7901.683</v>
      </c>
      <c r="H144" s="235">
        <v>9920.8690000000006</v>
      </c>
      <c r="I144" s="235">
        <v>11034.07</v>
      </c>
      <c r="J144" s="36" t="s">
        <v>100</v>
      </c>
    </row>
    <row r="145" spans="1:10" s="118" customFormat="1" ht="14.25" customHeight="1">
      <c r="A145" s="75" t="s">
        <v>503</v>
      </c>
      <c r="C145" s="112">
        <v>31046.293000000001</v>
      </c>
      <c r="D145" s="112">
        <v>19558.883999999998</v>
      </c>
      <c r="E145" s="112">
        <v>13866.222969999999</v>
      </c>
      <c r="F145" s="112">
        <v>14641.822199999999</v>
      </c>
      <c r="G145" s="112">
        <v>7681.0317340000001</v>
      </c>
      <c r="H145" s="112">
        <v>9135.7260000000006</v>
      </c>
      <c r="I145" s="112">
        <v>10007.473929</v>
      </c>
      <c r="J145" s="36" t="s">
        <v>504</v>
      </c>
    </row>
    <row r="146" spans="1:10" s="118" customFormat="1" ht="14.25" customHeight="1">
      <c r="A146" s="35" t="s">
        <v>539</v>
      </c>
      <c r="B146" s="66"/>
      <c r="C146" s="112">
        <v>30448.025000000001</v>
      </c>
      <c r="D146" s="112">
        <v>47270.542999999998</v>
      </c>
      <c r="E146" s="112">
        <v>27972.052</v>
      </c>
      <c r="F146" s="112">
        <v>29669.846149999998</v>
      </c>
      <c r="G146" s="112">
        <v>19824.957048</v>
      </c>
      <c r="H146" s="112">
        <v>21146.07934</v>
      </c>
      <c r="I146" s="112">
        <v>9118.9122520000001</v>
      </c>
      <c r="J146" s="385" t="s">
        <v>539</v>
      </c>
    </row>
    <row r="147" spans="1:10" s="118" customFormat="1" ht="14.25" customHeight="1">
      <c r="A147" s="35" t="s">
        <v>563</v>
      </c>
      <c r="B147" s="66"/>
      <c r="C147" s="235">
        <v>9506.9889999999996</v>
      </c>
      <c r="D147" s="235">
        <v>9129.5049999999992</v>
      </c>
      <c r="E147" s="235">
        <v>9430.5898000000016</v>
      </c>
      <c r="F147" s="235">
        <v>9886.0234</v>
      </c>
      <c r="G147" s="235">
        <v>5904.2512000000006</v>
      </c>
      <c r="H147" s="235">
        <v>6989.7517289999996</v>
      </c>
      <c r="I147" s="235">
        <v>8190.6112000000003</v>
      </c>
      <c r="J147" s="385" t="s">
        <v>563</v>
      </c>
    </row>
    <row r="148" spans="1:10" s="118" customFormat="1" ht="14.25" customHeight="1">
      <c r="A148" s="35" t="s">
        <v>538</v>
      </c>
      <c r="B148" s="66"/>
      <c r="C148" s="112">
        <v>3623.3710000000001</v>
      </c>
      <c r="D148" s="112">
        <v>5572.8580000000002</v>
      </c>
      <c r="E148" s="112">
        <v>2750.8002809999998</v>
      </c>
      <c r="F148" s="112">
        <v>5099.8159999999998</v>
      </c>
      <c r="G148" s="112">
        <v>3462.9580000000001</v>
      </c>
      <c r="H148" s="112">
        <v>5996.5770000000002</v>
      </c>
      <c r="I148" s="112">
        <v>8485.8809999999994</v>
      </c>
      <c r="J148" s="385" t="s">
        <v>538</v>
      </c>
    </row>
    <row r="149" spans="1:10" s="118" customFormat="1" ht="14.25" customHeight="1">
      <c r="A149" s="35" t="s">
        <v>535</v>
      </c>
      <c r="B149" s="66"/>
      <c r="C149" s="112">
        <v>14033.449000000001</v>
      </c>
      <c r="D149" s="112">
        <v>13185.152</v>
      </c>
      <c r="E149" s="112">
        <v>5708.9440000000004</v>
      </c>
      <c r="F149" s="112">
        <v>9126.01</v>
      </c>
      <c r="G149" s="112">
        <v>14750.009</v>
      </c>
      <c r="H149" s="112">
        <v>10660.723</v>
      </c>
      <c r="I149" s="112">
        <v>8180.9963029999999</v>
      </c>
      <c r="J149" s="36" t="s">
        <v>536</v>
      </c>
    </row>
    <row r="150" spans="1:10" s="118" customFormat="1" ht="14.25" customHeight="1">
      <c r="A150" s="35" t="s">
        <v>406</v>
      </c>
      <c r="B150" s="66"/>
      <c r="C150" s="112">
        <v>13082.909</v>
      </c>
      <c r="D150" s="112">
        <v>17918.762999999999</v>
      </c>
      <c r="E150" s="112">
        <v>16590.371900000002</v>
      </c>
      <c r="F150" s="112">
        <v>10781.034126</v>
      </c>
      <c r="G150" s="112">
        <v>7216.2877679999992</v>
      </c>
      <c r="H150" s="112">
        <v>7031.2303159999992</v>
      </c>
      <c r="I150" s="112">
        <v>7048.8162870000006</v>
      </c>
      <c r="J150" s="36" t="s">
        <v>407</v>
      </c>
    </row>
    <row r="151" spans="1:10" s="118" customFormat="1" ht="14.25" customHeight="1">
      <c r="A151" s="35" t="s">
        <v>1021</v>
      </c>
      <c r="B151" s="66"/>
      <c r="C151" s="112">
        <v>58.854520000000001</v>
      </c>
      <c r="D151" s="112">
        <v>2831.8122600000002</v>
      </c>
      <c r="E151" s="112">
        <v>6122.5426499999994</v>
      </c>
      <c r="F151" s="112">
        <v>8785.0640370000001</v>
      </c>
      <c r="G151" s="112">
        <v>7294.5509199999997</v>
      </c>
      <c r="H151" s="112">
        <v>4018.3539999999998</v>
      </c>
      <c r="I151" s="112">
        <v>6339.7719999999999</v>
      </c>
      <c r="J151" s="36" t="s">
        <v>1021</v>
      </c>
    </row>
    <row r="152" spans="1:10" s="118" customFormat="1" ht="14.25" customHeight="1">
      <c r="A152" s="35" t="s">
        <v>108</v>
      </c>
      <c r="B152" s="66"/>
      <c r="C152" s="112">
        <v>2741.3090000000002</v>
      </c>
      <c r="D152" s="112">
        <v>3398.8670000000002</v>
      </c>
      <c r="E152" s="112">
        <v>4818.5902590000005</v>
      </c>
      <c r="F152" s="112">
        <v>5528.9739259999997</v>
      </c>
      <c r="G152" s="112">
        <v>5339.3180579999998</v>
      </c>
      <c r="H152" s="112">
        <v>5847.5542220000007</v>
      </c>
      <c r="I152" s="112">
        <v>6168.8615320000008</v>
      </c>
      <c r="J152" s="385" t="s">
        <v>95</v>
      </c>
    </row>
    <row r="153" spans="1:10" s="118" customFormat="1" ht="14.25" customHeight="1">
      <c r="A153" s="35" t="s">
        <v>1022</v>
      </c>
      <c r="B153" s="66"/>
      <c r="C153" s="112">
        <v>3029.8820000000001</v>
      </c>
      <c r="D153" s="112">
        <v>5264.9703129999998</v>
      </c>
      <c r="E153" s="112">
        <v>5499.6107000000002</v>
      </c>
      <c r="F153" s="112">
        <v>5440.6169</v>
      </c>
      <c r="G153" s="112">
        <v>5202.1909999999998</v>
      </c>
      <c r="H153" s="112">
        <v>4748.3186999999998</v>
      </c>
      <c r="I153" s="112">
        <v>6090.6879000000008</v>
      </c>
      <c r="J153" s="385" t="s">
        <v>1023</v>
      </c>
    </row>
    <row r="154" spans="1:10" s="118" customFormat="1" ht="14.25" customHeight="1">
      <c r="A154" s="35" t="s">
        <v>269</v>
      </c>
      <c r="B154" s="66"/>
      <c r="C154" s="112">
        <v>1357.3389999999999</v>
      </c>
      <c r="D154" s="112">
        <v>2035.59</v>
      </c>
      <c r="E154" s="112">
        <v>4146.3059999999996</v>
      </c>
      <c r="F154" s="112">
        <v>5514.5509409999995</v>
      </c>
      <c r="G154" s="112">
        <v>4544.5451670000002</v>
      </c>
      <c r="H154" s="112">
        <v>6857.0891549999988</v>
      </c>
      <c r="I154" s="112">
        <v>6035.3209999999999</v>
      </c>
      <c r="J154" s="385" t="s">
        <v>270</v>
      </c>
    </row>
    <row r="155" spans="1:10" s="118" customFormat="1" ht="14.25" customHeight="1">
      <c r="A155" s="35" t="s">
        <v>516</v>
      </c>
      <c r="B155" s="66"/>
      <c r="C155" s="112">
        <v>32595</v>
      </c>
      <c r="D155" s="112">
        <v>17216.524000000001</v>
      </c>
      <c r="E155" s="112">
        <v>28458.898699000001</v>
      </c>
      <c r="F155" s="112">
        <v>22013.566709999999</v>
      </c>
      <c r="G155" s="112">
        <v>14383.499957</v>
      </c>
      <c r="H155" s="112">
        <v>10548.782733999997</v>
      </c>
      <c r="I155" s="112">
        <v>5833.0979369999995</v>
      </c>
      <c r="J155" s="36" t="s">
        <v>517</v>
      </c>
    </row>
    <row r="156" spans="1:10" s="118" customFormat="1" ht="14.25" customHeight="1">
      <c r="A156" s="75" t="s">
        <v>286</v>
      </c>
      <c r="C156" s="112">
        <v>30956.35</v>
      </c>
      <c r="D156" s="112">
        <v>28235.005000000001</v>
      </c>
      <c r="E156" s="112">
        <v>25325.399635999998</v>
      </c>
      <c r="F156" s="112">
        <v>38077.859713999998</v>
      </c>
      <c r="G156" s="112">
        <v>19602.933433999999</v>
      </c>
      <c r="H156" s="112">
        <v>36004.419675000005</v>
      </c>
      <c r="I156" s="112">
        <v>5116.0710790000003</v>
      </c>
      <c r="J156" s="36" t="s">
        <v>287</v>
      </c>
    </row>
    <row r="157" spans="1:10" s="118" customFormat="1" ht="14.25" customHeight="1">
      <c r="A157" s="75" t="s">
        <v>1024</v>
      </c>
      <c r="C157" s="112">
        <v>1481.615</v>
      </c>
      <c r="D157" s="112">
        <v>1189.944</v>
      </c>
      <c r="E157" s="112">
        <v>2588.4169999999999</v>
      </c>
      <c r="F157" s="112">
        <v>4031.2689999999998</v>
      </c>
      <c r="G157" s="112">
        <v>6921.674</v>
      </c>
      <c r="H157" s="112">
        <v>8647.91</v>
      </c>
      <c r="I157" s="112">
        <v>5005.9939999999997</v>
      </c>
      <c r="J157" s="36" t="s">
        <v>1024</v>
      </c>
    </row>
    <row r="158" spans="1:10" s="118" customFormat="1" ht="5" customHeight="1">
      <c r="C158" s="112"/>
      <c r="D158" s="112"/>
      <c r="E158" s="112"/>
      <c r="F158" s="112"/>
      <c r="G158" s="112"/>
      <c r="H158" s="112"/>
      <c r="I158" s="112"/>
      <c r="J158" s="112"/>
    </row>
    <row r="159" spans="1:10" s="118" customFormat="1" ht="12" customHeight="1">
      <c r="A159" s="552"/>
      <c r="B159" s="57" t="s">
        <v>753</v>
      </c>
      <c r="C159" s="67"/>
      <c r="D159" s="67"/>
      <c r="E159" s="67"/>
      <c r="F159" s="67"/>
      <c r="G159" s="67"/>
      <c r="H159" s="67"/>
      <c r="I159" s="67"/>
    </row>
    <row r="160" spans="1:10" s="118" customFormat="1" ht="12" customHeight="1">
      <c r="A160" s="553"/>
      <c r="B160" s="244" t="s">
        <v>73</v>
      </c>
      <c r="C160" s="67"/>
      <c r="D160" s="67"/>
      <c r="E160" s="67"/>
      <c r="F160" s="67"/>
      <c r="G160" s="67"/>
      <c r="H160" s="67"/>
      <c r="I160" s="67"/>
    </row>
    <row r="161" spans="1:9" s="118" customFormat="1" ht="12" customHeight="1">
      <c r="A161" s="553"/>
      <c r="B161" s="244" t="s">
        <v>1028</v>
      </c>
      <c r="C161" s="67"/>
      <c r="D161" s="67"/>
      <c r="E161" s="67"/>
      <c r="F161" s="67"/>
      <c r="G161" s="67"/>
      <c r="H161" s="67"/>
      <c r="I161" s="67"/>
    </row>
    <row r="162" spans="1:9" s="118" customFormat="1" ht="12" customHeight="1">
      <c r="A162" s="553"/>
      <c r="B162" s="154"/>
      <c r="C162" s="67"/>
      <c r="D162" s="67"/>
      <c r="E162" s="67"/>
      <c r="F162" s="67"/>
      <c r="G162" s="67"/>
      <c r="H162" s="67"/>
      <c r="I162" s="67"/>
    </row>
  </sheetData>
  <sortState xmlns:xlrd2="http://schemas.microsoft.com/office/spreadsheetml/2017/richdata2" ref="A120:J156">
    <sortCondition descending="1" ref="G120:G156"/>
  </sortState>
  <mergeCells count="6">
    <mergeCell ref="A3:A4"/>
    <mergeCell ref="A57:A58"/>
    <mergeCell ref="A51:A54"/>
    <mergeCell ref="A105:A108"/>
    <mergeCell ref="A159:A162"/>
    <mergeCell ref="A111:A112"/>
  </mergeCells>
  <hyperlinks>
    <hyperlink ref="J3" location="'Inhoudsopgave Zuivel in cijfers'!A1" display="Terug naar inhoudsopgave" xr:uid="{42C4BBA1-788F-43CA-A327-62B77C8149C9}"/>
    <hyperlink ref="J4" location="'Inhoudsopgave Zuivel in cijfers'!A1" display="Back to table of contents" xr:uid="{79149E7F-6A10-4C7F-B6E4-35F4DABD15C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BD25B"/>
  </sheetPr>
  <dimension ref="A1:L54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3.5" style="2" customWidth="1"/>
    <col min="3" max="9" width="9.5" style="2" customWidth="1"/>
    <col min="10" max="10" width="1.75" style="2" customWidth="1"/>
    <col min="11" max="11" width="7" style="2" customWidth="1"/>
    <col min="12" max="12" width="31" style="2" customWidth="1"/>
    <col min="13" max="16384" width="9.5" style="2"/>
  </cols>
  <sheetData>
    <row r="1" spans="1:12" ht="23" customHeight="1">
      <c r="A1" s="1"/>
      <c r="B1" s="1"/>
      <c r="C1" s="1"/>
      <c r="D1" s="1"/>
      <c r="E1" s="1"/>
      <c r="F1" s="1"/>
      <c r="G1" s="1"/>
      <c r="H1" s="1"/>
      <c r="I1" s="1"/>
      <c r="J1" s="200"/>
      <c r="K1" s="200"/>
      <c r="L1" s="109" t="s">
        <v>609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57" t="s">
        <v>986</v>
      </c>
    </row>
    <row r="3" spans="1:12" ht="18.25" customHeight="1">
      <c r="A3" s="559">
        <v>5</v>
      </c>
      <c r="B3" s="573" t="s">
        <v>210</v>
      </c>
      <c r="C3" s="563"/>
      <c r="D3" s="563"/>
      <c r="E3" s="563"/>
      <c r="F3" s="563"/>
      <c r="G3" s="563"/>
      <c r="H3" s="563"/>
      <c r="I3" s="563"/>
      <c r="J3" s="563"/>
      <c r="K3" s="563"/>
      <c r="L3" s="125" t="s">
        <v>585</v>
      </c>
    </row>
    <row r="4" spans="1:12" ht="29.25" customHeight="1">
      <c r="A4" s="560"/>
      <c r="B4" s="572" t="s">
        <v>799</v>
      </c>
      <c r="C4" s="572"/>
      <c r="D4" s="572"/>
      <c r="E4" s="572"/>
      <c r="F4" s="572"/>
      <c r="G4" s="572"/>
      <c r="H4" s="572"/>
      <c r="I4" s="572"/>
      <c r="J4" s="572"/>
      <c r="K4" s="572"/>
      <c r="L4" s="225" t="s">
        <v>586</v>
      </c>
    </row>
    <row r="5" spans="1:12" ht="14.25" customHeight="1">
      <c r="A5" s="9"/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2" ht="14.25" customHeight="1"/>
    <row r="7" spans="1:12" ht="14.25" customHeight="1">
      <c r="E7" s="202"/>
      <c r="F7" s="202"/>
      <c r="G7" s="202"/>
      <c r="H7" s="202"/>
      <c r="I7" s="202"/>
      <c r="J7" s="202"/>
      <c r="K7" s="202"/>
    </row>
    <row r="8" spans="1:12" ht="18.75" customHeight="1">
      <c r="A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89"/>
      <c r="K8" s="260" t="s">
        <v>211</v>
      </c>
    </row>
    <row r="9" spans="1:12" ht="14.25" customHeight="1">
      <c r="C9" s="7"/>
      <c r="D9" s="7"/>
      <c r="E9" s="7"/>
      <c r="F9" s="7"/>
      <c r="G9" s="7"/>
      <c r="H9" s="7"/>
      <c r="I9" s="7"/>
      <c r="K9" s="268"/>
    </row>
    <row r="10" spans="1:12" s="24" customFormat="1" ht="14.25" customHeight="1">
      <c r="A10" s="35" t="s">
        <v>212</v>
      </c>
      <c r="B10" s="66"/>
      <c r="C10" s="251">
        <v>2252</v>
      </c>
      <c r="D10" s="251">
        <v>3705</v>
      </c>
      <c r="E10" s="251">
        <v>4328</v>
      </c>
      <c r="F10" s="251">
        <v>4479</v>
      </c>
      <c r="G10" s="251">
        <v>4650</v>
      </c>
      <c r="H10" s="251">
        <v>4763</v>
      </c>
      <c r="I10" s="251">
        <v>4896</v>
      </c>
      <c r="J10" s="113"/>
      <c r="K10" s="269">
        <v>35.069121123128717</v>
      </c>
      <c r="L10" s="36" t="s">
        <v>213</v>
      </c>
    </row>
    <row r="11" spans="1:12" s="24" customFormat="1" ht="14.25" customHeight="1">
      <c r="A11" s="35" t="s">
        <v>820</v>
      </c>
      <c r="B11" s="66"/>
      <c r="C11" s="251">
        <v>11382</v>
      </c>
      <c r="D11" s="251">
        <v>7680</v>
      </c>
      <c r="E11" s="251">
        <v>5726</v>
      </c>
      <c r="F11" s="251">
        <v>5104</v>
      </c>
      <c r="G11" s="251">
        <v>4742</v>
      </c>
      <c r="H11" s="251">
        <v>4384</v>
      </c>
      <c r="I11" s="251">
        <v>3861</v>
      </c>
      <c r="J11" s="124"/>
      <c r="K11" s="269">
        <v>27.655612062173198</v>
      </c>
      <c r="L11" s="36" t="s">
        <v>826</v>
      </c>
    </row>
    <row r="12" spans="1:12" s="24" customFormat="1" ht="14.25" customHeight="1">
      <c r="A12" s="35" t="s">
        <v>821</v>
      </c>
      <c r="B12" s="66"/>
      <c r="C12" s="251">
        <v>1889</v>
      </c>
      <c r="D12" s="251">
        <v>3409</v>
      </c>
      <c r="E12" s="251">
        <v>3580</v>
      </c>
      <c r="F12" s="251">
        <v>3485</v>
      </c>
      <c r="G12" s="251">
        <v>3431</v>
      </c>
      <c r="H12" s="251">
        <v>3329</v>
      </c>
      <c r="I12" s="251">
        <v>3171</v>
      </c>
      <c r="J12" s="118"/>
      <c r="K12" s="269">
        <v>22.713272688202853</v>
      </c>
      <c r="L12" s="36" t="s">
        <v>827</v>
      </c>
    </row>
    <row r="13" spans="1:12" s="24" customFormat="1" ht="14.25" customHeight="1">
      <c r="A13" s="35" t="s">
        <v>822</v>
      </c>
      <c r="B13" s="66"/>
      <c r="C13" s="251">
        <v>679</v>
      </c>
      <c r="D13" s="251">
        <v>827</v>
      </c>
      <c r="E13" s="251">
        <v>827</v>
      </c>
      <c r="F13" s="251">
        <v>810</v>
      </c>
      <c r="G13" s="251">
        <v>792</v>
      </c>
      <c r="H13" s="251">
        <v>784</v>
      </c>
      <c r="I13" s="251">
        <v>762</v>
      </c>
      <c r="J13" s="124"/>
      <c r="K13" s="269">
        <v>5.4580617434281216</v>
      </c>
      <c r="L13" s="36" t="s">
        <v>828</v>
      </c>
    </row>
    <row r="14" spans="1:12" s="24" customFormat="1" ht="14.25" customHeight="1">
      <c r="A14" s="35" t="s">
        <v>823</v>
      </c>
      <c r="B14" s="66"/>
      <c r="C14" s="251">
        <v>1994</v>
      </c>
      <c r="D14" s="251">
        <v>1326</v>
      </c>
      <c r="E14" s="251">
        <v>921</v>
      </c>
      <c r="F14" s="251">
        <v>787</v>
      </c>
      <c r="G14" s="251">
        <v>736</v>
      </c>
      <c r="H14" s="251">
        <v>675</v>
      </c>
      <c r="I14" s="251">
        <v>570</v>
      </c>
      <c r="J14" s="124"/>
      <c r="K14" s="269">
        <v>4.0828020915407208</v>
      </c>
      <c r="L14" s="36" t="s">
        <v>829</v>
      </c>
    </row>
    <row r="15" spans="1:12" s="24" customFormat="1" ht="14.25" customHeight="1">
      <c r="A15" s="35" t="s">
        <v>824</v>
      </c>
      <c r="B15" s="66"/>
      <c r="C15" s="112">
        <v>135</v>
      </c>
      <c r="D15" s="235">
        <v>383</v>
      </c>
      <c r="E15" s="235">
        <v>461</v>
      </c>
      <c r="F15" s="235">
        <v>458</v>
      </c>
      <c r="G15" s="235">
        <v>454</v>
      </c>
      <c r="H15" s="235">
        <v>459</v>
      </c>
      <c r="I15" s="235">
        <v>459</v>
      </c>
      <c r="J15" s="124"/>
      <c r="K15" s="269">
        <v>3.287730105293317</v>
      </c>
      <c r="L15" s="36" t="s">
        <v>830</v>
      </c>
    </row>
    <row r="16" spans="1:12" s="24" customFormat="1" ht="14.25" customHeight="1">
      <c r="A16" s="35" t="s">
        <v>825</v>
      </c>
      <c r="B16" s="66"/>
      <c r="C16" s="112">
        <v>973</v>
      </c>
      <c r="D16" s="235">
        <v>612</v>
      </c>
      <c r="E16" s="235">
        <v>415</v>
      </c>
      <c r="F16" s="235">
        <v>369</v>
      </c>
      <c r="G16" s="235">
        <v>340</v>
      </c>
      <c r="H16" s="235">
        <v>306</v>
      </c>
      <c r="I16" s="235">
        <v>242</v>
      </c>
      <c r="J16" s="124"/>
      <c r="K16" s="269">
        <v>1.7334001862330779</v>
      </c>
      <c r="L16" s="36" t="s">
        <v>831</v>
      </c>
    </row>
    <row r="17" spans="1:12" s="24" customFormat="1" ht="5.25" customHeight="1">
      <c r="A17" s="249"/>
      <c r="B17" s="249"/>
      <c r="C17" s="250"/>
      <c r="D17" s="250"/>
      <c r="E17" s="250"/>
      <c r="F17" s="250"/>
      <c r="G17" s="249"/>
      <c r="H17" s="249"/>
      <c r="I17" s="249"/>
      <c r="J17" s="250"/>
      <c r="K17" s="269"/>
      <c r="L17" s="250"/>
    </row>
    <row r="18" spans="1:12" s="24" customFormat="1" ht="5.25" customHeight="1">
      <c r="A18" s="118"/>
      <c r="B18" s="118"/>
      <c r="C18" s="236"/>
      <c r="D18" s="236"/>
      <c r="E18" s="236"/>
      <c r="F18" s="236"/>
      <c r="G18" s="118"/>
      <c r="H18" s="118"/>
      <c r="I18" s="118"/>
      <c r="J18" s="236"/>
      <c r="K18" s="269"/>
      <c r="L18" s="236"/>
    </row>
    <row r="19" spans="1:12" s="24" customFormat="1" ht="14.25" customHeight="1">
      <c r="A19" s="247" t="s">
        <v>205</v>
      </c>
      <c r="B19" s="252"/>
      <c r="C19" s="113">
        <v>19304</v>
      </c>
      <c r="D19" s="113">
        <v>17942</v>
      </c>
      <c r="E19" s="113">
        <v>16258</v>
      </c>
      <c r="F19" s="113">
        <v>15492</v>
      </c>
      <c r="G19" s="113">
        <v>15145</v>
      </c>
      <c r="H19" s="113">
        <v>14700</v>
      </c>
      <c r="I19" s="113">
        <v>13961</v>
      </c>
      <c r="J19" s="267"/>
      <c r="K19" s="270">
        <v>100</v>
      </c>
      <c r="L19" s="246" t="s">
        <v>206</v>
      </c>
    </row>
    <row r="20" spans="1:12" s="24" customFormat="1" ht="14.25" customHeight="1">
      <c r="A20" s="566"/>
      <c r="B20" s="566"/>
      <c r="C20" s="99"/>
      <c r="D20" s="99"/>
      <c r="E20" s="99"/>
      <c r="F20" s="99"/>
      <c r="G20" s="99"/>
      <c r="H20" s="99"/>
      <c r="I20" s="99"/>
      <c r="J20" s="97"/>
      <c r="K20" s="97"/>
    </row>
    <row r="21" spans="1:12" s="24" customFormat="1" ht="14.25" customHeight="1">
      <c r="A21" s="566"/>
      <c r="B21" s="566"/>
      <c r="C21" s="91"/>
      <c r="D21" s="91"/>
      <c r="E21" s="91"/>
      <c r="F21" s="91"/>
      <c r="G21" s="91"/>
      <c r="H21" s="91"/>
      <c r="I21" s="91"/>
      <c r="J21" s="97"/>
      <c r="K21" s="97"/>
    </row>
    <row r="22" spans="1:12" s="24" customFormat="1" ht="14.25" customHeight="1">
      <c r="A22" s="566"/>
      <c r="B22" s="566"/>
      <c r="C22" s="91"/>
      <c r="D22" s="91"/>
      <c r="E22" s="224"/>
      <c r="F22" s="224"/>
      <c r="G22" s="224"/>
      <c r="H22" s="224"/>
      <c r="I22" s="224"/>
      <c r="J22" s="97"/>
      <c r="K22" s="97"/>
    </row>
    <row r="23" spans="1:12" s="24" customFormat="1" ht="14.25" customHeight="1">
      <c r="A23" s="566"/>
      <c r="B23" s="566"/>
      <c r="C23" s="98"/>
      <c r="D23" s="98"/>
      <c r="E23" s="98"/>
      <c r="F23" s="98"/>
      <c r="G23" s="98"/>
      <c r="H23" s="98"/>
      <c r="I23" s="98"/>
      <c r="J23" s="97"/>
      <c r="K23" s="97"/>
    </row>
    <row r="24" spans="1:12" s="24" customFormat="1" ht="14.25" customHeight="1">
      <c r="A24" s="566"/>
      <c r="B24" s="566"/>
      <c r="C24" s="149"/>
      <c r="D24" s="149"/>
      <c r="E24" s="212"/>
      <c r="F24" s="212"/>
      <c r="G24" s="212"/>
      <c r="H24" s="212"/>
      <c r="I24" s="212"/>
      <c r="J24" s="97"/>
      <c r="K24" s="97"/>
    </row>
    <row r="25" spans="1:12" s="24" customFormat="1" ht="14.25" customHeight="1">
      <c r="A25" s="566"/>
      <c r="B25" s="566"/>
      <c r="C25" s="149"/>
      <c r="D25" s="151"/>
      <c r="E25" s="212"/>
      <c r="F25" s="212"/>
      <c r="G25" s="212"/>
      <c r="H25" s="212"/>
      <c r="I25" s="212"/>
      <c r="J25" s="97"/>
      <c r="K25" s="97"/>
    </row>
    <row r="26" spans="1:12" s="24" customFormat="1" ht="14.25" customHeight="1">
      <c r="A26" s="566"/>
      <c r="B26" s="566"/>
      <c r="C26" s="149"/>
      <c r="D26" s="151"/>
      <c r="E26" s="212"/>
      <c r="F26" s="212"/>
      <c r="G26" s="212"/>
      <c r="H26" s="212"/>
      <c r="I26" s="212"/>
      <c r="J26" s="97"/>
      <c r="K26" s="97"/>
    </row>
    <row r="27" spans="1:12" s="24" customFormat="1" ht="14.25" customHeight="1">
      <c r="A27" s="566"/>
      <c r="B27" s="566"/>
      <c r="C27" s="149"/>
      <c r="D27" s="151"/>
      <c r="E27" s="212"/>
      <c r="F27" s="212"/>
      <c r="G27" s="212"/>
      <c r="H27" s="212"/>
      <c r="I27" s="212"/>
      <c r="J27" s="97"/>
      <c r="K27" s="97"/>
    </row>
    <row r="28" spans="1:12" s="24" customFormat="1" ht="14.25" customHeight="1">
      <c r="A28" s="566"/>
      <c r="B28" s="566"/>
      <c r="C28" s="149"/>
      <c r="D28" s="151"/>
      <c r="E28" s="212"/>
      <c r="F28" s="212"/>
      <c r="G28" s="212"/>
      <c r="H28" s="212"/>
      <c r="I28" s="212"/>
      <c r="J28" s="97"/>
      <c r="K28" s="97"/>
    </row>
    <row r="29" spans="1:12" s="24" customFormat="1" ht="14.25" customHeight="1">
      <c r="A29" s="566"/>
      <c r="B29" s="566"/>
      <c r="C29" s="91"/>
      <c r="D29" s="91"/>
      <c r="E29" s="91"/>
      <c r="F29" s="91"/>
      <c r="G29" s="91"/>
      <c r="H29" s="91"/>
      <c r="I29" s="91"/>
      <c r="J29" s="97"/>
      <c r="K29" s="97"/>
    </row>
    <row r="30" spans="1:12" s="24" customFormat="1" ht="14.25" customHeight="1">
      <c r="A30" s="566"/>
      <c r="B30" s="566"/>
      <c r="C30" s="91"/>
      <c r="D30" s="91"/>
      <c r="E30" s="91"/>
      <c r="F30" s="91"/>
      <c r="G30" s="91"/>
      <c r="H30" s="91"/>
      <c r="I30" s="91"/>
      <c r="J30" s="97"/>
      <c r="K30" s="97"/>
    </row>
    <row r="31" spans="1:12" s="24" customFormat="1" ht="14.25" customHeight="1">
      <c r="A31" s="566"/>
      <c r="B31" s="566"/>
      <c r="C31" s="91"/>
      <c r="D31" s="91"/>
      <c r="E31" s="91"/>
      <c r="F31" s="91"/>
      <c r="G31" s="91"/>
      <c r="H31" s="91"/>
      <c r="I31" s="91"/>
      <c r="J31" s="97"/>
      <c r="K31" s="97"/>
    </row>
    <row r="32" spans="1:12" s="24" customFormat="1" ht="14.25" customHeight="1">
      <c r="A32" s="566"/>
      <c r="B32" s="566"/>
      <c r="C32" s="91"/>
      <c r="D32" s="91"/>
      <c r="E32" s="91"/>
      <c r="F32" s="91"/>
      <c r="G32" s="91"/>
      <c r="H32" s="91"/>
      <c r="I32" s="91"/>
      <c r="J32" s="97"/>
      <c r="K32" s="97"/>
    </row>
    <row r="33" spans="1:11" s="24" customFormat="1" ht="14.25" customHeight="1">
      <c r="A33" s="566"/>
      <c r="B33" s="566"/>
      <c r="C33" s="91"/>
      <c r="D33" s="91"/>
      <c r="E33" s="91"/>
      <c r="F33" s="91"/>
      <c r="G33" s="91"/>
      <c r="H33" s="91"/>
      <c r="I33" s="91"/>
      <c r="J33" s="97"/>
      <c r="K33" s="97"/>
    </row>
    <row r="34" spans="1:11" s="24" customFormat="1" ht="14.25" customHeight="1">
      <c r="A34" s="566"/>
      <c r="B34" s="566"/>
      <c r="C34" s="91"/>
      <c r="D34" s="91"/>
      <c r="E34" s="91"/>
      <c r="F34" s="91"/>
      <c r="G34" s="91"/>
      <c r="H34" s="91"/>
      <c r="I34" s="91"/>
      <c r="J34" s="97"/>
      <c r="K34" s="97"/>
    </row>
    <row r="35" spans="1:11" s="24" customFormat="1" ht="14.25" customHeight="1">
      <c r="A35" s="566"/>
      <c r="B35" s="566"/>
      <c r="C35" s="91"/>
      <c r="D35" s="91"/>
      <c r="E35" s="91"/>
      <c r="F35" s="91"/>
      <c r="G35" s="91"/>
      <c r="H35" s="91"/>
      <c r="I35" s="91"/>
      <c r="J35" s="97"/>
      <c r="K35" s="97"/>
    </row>
    <row r="36" spans="1:11" s="24" customFormat="1" ht="14.25" customHeight="1">
      <c r="A36" s="566"/>
      <c r="B36" s="566"/>
      <c r="C36" s="91"/>
      <c r="D36" s="91"/>
      <c r="E36" s="91"/>
      <c r="F36" s="91"/>
      <c r="G36" s="91"/>
      <c r="H36" s="91"/>
      <c r="I36" s="91"/>
      <c r="J36" s="97"/>
      <c r="K36" s="97"/>
    </row>
    <row r="37" spans="1:11" s="24" customFormat="1" ht="14.25" customHeight="1">
      <c r="A37" s="566"/>
      <c r="B37" s="571"/>
      <c r="C37" s="91"/>
      <c r="D37" s="91"/>
      <c r="E37" s="91"/>
      <c r="F37" s="91"/>
      <c r="G37" s="91"/>
      <c r="H37" s="91"/>
      <c r="I37" s="91"/>
      <c r="J37" s="97"/>
      <c r="K37" s="97"/>
    </row>
    <row r="38" spans="1:11" s="24" customFormat="1" ht="14.25" customHeight="1">
      <c r="A38" s="566"/>
      <c r="B38" s="566"/>
      <c r="C38" s="91"/>
      <c r="D38" s="91"/>
      <c r="E38" s="91"/>
      <c r="F38" s="91"/>
      <c r="G38" s="91"/>
      <c r="H38" s="91"/>
      <c r="I38" s="91"/>
      <c r="J38" s="135"/>
      <c r="K38" s="135"/>
    </row>
    <row r="39" spans="1:11" s="24" customFormat="1" ht="14.25" customHeight="1">
      <c r="A39" s="570"/>
      <c r="B39" s="570"/>
      <c r="C39" s="94"/>
      <c r="D39" s="94"/>
      <c r="E39" s="94"/>
      <c r="F39" s="94"/>
      <c r="G39" s="94"/>
      <c r="H39" s="94"/>
      <c r="I39" s="94"/>
      <c r="J39" s="92"/>
      <c r="K39" s="92"/>
    </row>
    <row r="40" spans="1:11" s="24" customFormat="1" ht="14.25" customHeight="1">
      <c r="A40" s="566"/>
      <c r="B40" s="566"/>
      <c r="C40" s="13"/>
      <c r="D40" s="13"/>
      <c r="E40" s="13"/>
      <c r="F40" s="13"/>
      <c r="G40" s="13"/>
      <c r="H40" s="13"/>
      <c r="I40" s="13"/>
    </row>
    <row r="41" spans="1:11" s="24" customFormat="1" ht="14.25" customHeight="1">
      <c r="A41" s="566"/>
      <c r="B41" s="566"/>
      <c r="C41" s="91"/>
      <c r="D41" s="91"/>
      <c r="E41" s="91"/>
      <c r="F41" s="91"/>
      <c r="G41" s="91"/>
      <c r="H41" s="91"/>
      <c r="I41" s="91"/>
      <c r="J41" s="135"/>
      <c r="K41" s="135"/>
    </row>
    <row r="42" spans="1:11" s="24" customFormat="1" ht="14.25" customHeight="1">
      <c r="A42" s="566"/>
      <c r="B42" s="566"/>
      <c r="C42" s="91"/>
      <c r="D42" s="91"/>
      <c r="E42" s="91"/>
      <c r="F42" s="91"/>
      <c r="G42" s="91"/>
      <c r="H42" s="91"/>
      <c r="I42" s="91"/>
      <c r="J42" s="135"/>
      <c r="K42" s="135"/>
    </row>
    <row r="43" spans="1:11" s="24" customFormat="1" ht="14.25" customHeight="1">
      <c r="A43" s="566"/>
      <c r="B43" s="566"/>
      <c r="C43" s="91"/>
      <c r="D43" s="91"/>
      <c r="E43" s="91"/>
      <c r="F43" s="91"/>
      <c r="G43" s="91"/>
      <c r="H43" s="91"/>
      <c r="I43" s="91"/>
      <c r="J43" s="135"/>
      <c r="K43" s="135"/>
    </row>
    <row r="44" spans="1:11" s="24" customFormat="1" ht="14.25" customHeight="1">
      <c r="A44" s="566"/>
      <c r="B44" s="566"/>
      <c r="C44" s="91"/>
      <c r="D44" s="91"/>
      <c r="E44" s="91"/>
      <c r="F44" s="91"/>
      <c r="G44" s="91"/>
      <c r="H44" s="91"/>
      <c r="I44" s="91"/>
      <c r="J44" s="135"/>
      <c r="K44" s="135"/>
    </row>
    <row r="45" spans="1:11" s="24" customFormat="1" ht="14.25" customHeight="1">
      <c r="A45" s="566"/>
      <c r="B45" s="566"/>
      <c r="C45" s="91"/>
      <c r="D45" s="91"/>
      <c r="E45" s="91"/>
      <c r="F45" s="91"/>
      <c r="G45" s="91"/>
      <c r="H45" s="91"/>
      <c r="I45" s="91"/>
      <c r="J45" s="135"/>
      <c r="K45" s="135"/>
    </row>
    <row r="46" spans="1:11" s="24" customFormat="1" ht="14.25" customHeight="1">
      <c r="A46" s="566"/>
      <c r="B46" s="566"/>
      <c r="C46" s="91"/>
      <c r="D46" s="91"/>
      <c r="E46" s="91"/>
      <c r="F46" s="91"/>
      <c r="G46" s="91"/>
      <c r="H46" s="91"/>
      <c r="I46" s="91"/>
      <c r="J46" s="135"/>
      <c r="K46" s="135"/>
    </row>
    <row r="47" spans="1:11" s="24" customFormat="1" ht="14.25" customHeight="1">
      <c r="A47" s="566"/>
      <c r="B47" s="566"/>
      <c r="C47" s="91"/>
      <c r="D47" s="91"/>
      <c r="E47" s="91"/>
      <c r="F47" s="91"/>
      <c r="G47" s="91"/>
      <c r="H47" s="91"/>
      <c r="I47" s="91"/>
      <c r="J47" s="135"/>
      <c r="K47" s="135"/>
    </row>
    <row r="48" spans="1:11" s="24" customFormat="1" ht="14.25" customHeight="1">
      <c r="A48" s="566"/>
      <c r="B48" s="566"/>
      <c r="C48" s="91"/>
      <c r="D48" s="91"/>
      <c r="E48" s="91"/>
      <c r="F48" s="91"/>
      <c r="G48" s="91"/>
      <c r="H48" s="91"/>
      <c r="I48" s="91"/>
      <c r="J48" s="135"/>
      <c r="K48" s="135"/>
    </row>
    <row r="49" spans="1:11" s="24" customFormat="1" ht="14.25" customHeight="1">
      <c r="A49" s="566"/>
      <c r="B49" s="566"/>
      <c r="C49" s="91"/>
      <c r="D49" s="91"/>
      <c r="E49" s="91"/>
      <c r="F49" s="91"/>
      <c r="G49" s="91"/>
      <c r="H49" s="91"/>
      <c r="I49" s="91"/>
      <c r="J49" s="135"/>
      <c r="K49" s="135"/>
    </row>
    <row r="50" spans="1:11" s="24" customFormat="1" ht="14.25" customHeight="1">
      <c r="A50" s="566"/>
      <c r="B50" s="566"/>
      <c r="C50" s="91"/>
      <c r="D50" s="91"/>
      <c r="E50" s="91"/>
      <c r="F50" s="91"/>
      <c r="G50" s="91"/>
      <c r="H50" s="91"/>
      <c r="I50" s="91"/>
      <c r="J50" s="135"/>
      <c r="K50" s="135"/>
    </row>
    <row r="51" spans="1:11" s="20" customFormat="1" ht="12" customHeight="1">
      <c r="A51" s="552"/>
      <c r="B51" s="57" t="s">
        <v>779</v>
      </c>
      <c r="E51" s="22"/>
      <c r="F51" s="22"/>
      <c r="G51" s="22"/>
      <c r="H51" s="22"/>
      <c r="I51" s="22"/>
      <c r="J51" s="22"/>
      <c r="K51" s="22"/>
    </row>
    <row r="52" spans="1:11" s="20" customFormat="1" ht="12" customHeight="1">
      <c r="A52" s="553"/>
      <c r="B52" s="57" t="s">
        <v>73</v>
      </c>
      <c r="E52" s="22"/>
      <c r="F52" s="22"/>
      <c r="G52" s="22"/>
      <c r="H52" s="22"/>
      <c r="I52" s="22"/>
      <c r="J52" s="22"/>
      <c r="K52" s="22"/>
    </row>
    <row r="53" spans="1:11" s="20" customFormat="1" ht="12" customHeight="1">
      <c r="A53" s="553"/>
      <c r="B53" s="18"/>
      <c r="E53" s="22"/>
      <c r="F53" s="22"/>
      <c r="G53" s="22"/>
      <c r="H53" s="22"/>
      <c r="I53" s="22"/>
      <c r="J53" s="22"/>
      <c r="K53" s="22"/>
    </row>
    <row r="54" spans="1:11" s="20" customFormat="1" ht="12" customHeight="1">
      <c r="A54" s="553"/>
    </row>
  </sheetData>
  <mergeCells count="35">
    <mergeCell ref="A3:A4"/>
    <mergeCell ref="B4:K4"/>
    <mergeCell ref="A20:B20"/>
    <mergeCell ref="A21:B21"/>
    <mergeCell ref="A22:B22"/>
    <mergeCell ref="B3:K3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8:B48"/>
    <mergeCell ref="A46:B46"/>
    <mergeCell ref="A47:B47"/>
    <mergeCell ref="A49:B49"/>
    <mergeCell ref="A51:A54"/>
    <mergeCell ref="A41:B41"/>
    <mergeCell ref="A42:B42"/>
    <mergeCell ref="A43:B43"/>
    <mergeCell ref="A44:B44"/>
    <mergeCell ref="A45:B45"/>
    <mergeCell ref="A50:B50"/>
  </mergeCells>
  <hyperlinks>
    <hyperlink ref="L3" location="'Inhoudsopgave Zuivel in cijfers'!A1" display="Terug naar inhoudsopgave" xr:uid="{00000000-0004-0000-0500-000000000000}"/>
    <hyperlink ref="L4" location="'Inhoudsopgave Zuivel in cijfers'!A1" display="Back to table of contents" xr:uid="{00000000-0004-0000-05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BBD25B"/>
  </sheetPr>
  <dimension ref="A1:J162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7" customWidth="1"/>
    <col min="10" max="10" width="28.5" style="2" customWidth="1"/>
    <col min="11" max="16384" width="9.5" style="2"/>
  </cols>
  <sheetData>
    <row r="1" spans="1:10" ht="23" customHeight="1">
      <c r="A1" s="1" t="s">
        <v>230</v>
      </c>
      <c r="B1" s="1"/>
      <c r="C1" s="161"/>
      <c r="D1" s="16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988</v>
      </c>
    </row>
    <row r="3" spans="1:10" ht="18" customHeight="1">
      <c r="A3" s="559">
        <v>59</v>
      </c>
      <c r="B3" s="107" t="s">
        <v>577</v>
      </c>
      <c r="C3" s="162"/>
      <c r="D3" s="162"/>
      <c r="E3" s="162"/>
      <c r="F3" s="162"/>
      <c r="G3" s="162"/>
      <c r="H3" s="162"/>
      <c r="I3" s="162"/>
      <c r="J3" s="125" t="s">
        <v>585</v>
      </c>
    </row>
    <row r="4" spans="1:10" ht="18" customHeight="1">
      <c r="A4" s="560"/>
      <c r="B4" s="241" t="s">
        <v>578</v>
      </c>
      <c r="C4" s="164"/>
      <c r="D4" s="164"/>
      <c r="E4" s="164"/>
      <c r="F4" s="164"/>
      <c r="G4" s="164"/>
      <c r="H4" s="164"/>
      <c r="I4" s="164"/>
      <c r="J4" s="225" t="s">
        <v>586</v>
      </c>
    </row>
    <row r="5" spans="1:10" s="118" customFormat="1" ht="14.5" customHeight="1">
      <c r="C5" s="67"/>
      <c r="D5" s="67"/>
      <c r="E5" s="67"/>
      <c r="F5" s="67"/>
      <c r="G5" s="67"/>
      <c r="H5" s="67"/>
      <c r="I5" s="67"/>
    </row>
    <row r="6" spans="1:10" s="118" customFormat="1" ht="14.5" customHeight="1">
      <c r="C6" s="67"/>
      <c r="D6" s="67"/>
      <c r="E6" s="67"/>
      <c r="F6" s="67"/>
      <c r="G6" s="67"/>
      <c r="H6" s="67"/>
      <c r="I6" s="67"/>
    </row>
    <row r="7" spans="1:10" s="118" customFormat="1" ht="14.5" customHeight="1">
      <c r="C7" s="67"/>
      <c r="D7" s="67"/>
      <c r="E7" s="67"/>
      <c r="F7" s="67"/>
      <c r="G7" s="67"/>
      <c r="H7" s="67"/>
      <c r="I7" s="67"/>
    </row>
    <row r="8" spans="1:10" s="118" customFormat="1" ht="14.5" customHeight="1">
      <c r="A8" s="242" t="s">
        <v>777</v>
      </c>
      <c r="C8" s="67"/>
      <c r="D8" s="67"/>
      <c r="E8" s="67"/>
      <c r="F8" s="67"/>
      <c r="G8" s="67"/>
      <c r="H8" s="67"/>
      <c r="I8" s="67"/>
      <c r="J8" s="110" t="s">
        <v>778</v>
      </c>
    </row>
    <row r="9" spans="1:10" ht="9" customHeight="1"/>
    <row r="10" spans="1:10" ht="18.75" customHeight="1">
      <c r="A10" s="34" t="s">
        <v>0</v>
      </c>
      <c r="B10" s="88"/>
      <c r="C10" s="110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991</v>
      </c>
      <c r="J10" s="248" t="s">
        <v>0</v>
      </c>
    </row>
    <row r="11" spans="1:10" s="118" customFormat="1" ht="14.5" customHeight="1">
      <c r="C11" s="67"/>
      <c r="D11" s="67"/>
      <c r="E11" s="67"/>
      <c r="F11" s="67"/>
      <c r="G11" s="67"/>
      <c r="H11" s="67"/>
      <c r="I11" s="67"/>
    </row>
    <row r="12" spans="1:10" s="118" customFormat="1" ht="14.5" customHeight="1">
      <c r="A12" s="258" t="s">
        <v>769</v>
      </c>
      <c r="B12" s="237"/>
      <c r="C12" s="115">
        <v>570573.15699478309</v>
      </c>
      <c r="D12" s="115">
        <v>604118.26199999987</v>
      </c>
      <c r="E12" s="115">
        <v>749140.7999999997</v>
      </c>
      <c r="F12" s="115">
        <v>691514.79599999997</v>
      </c>
      <c r="G12" s="115">
        <v>705847.92799999972</v>
      </c>
      <c r="H12" s="115">
        <v>748776.88500000001</v>
      </c>
      <c r="I12" s="115">
        <v>762824.03299999994</v>
      </c>
      <c r="J12" s="246" t="s">
        <v>769</v>
      </c>
    </row>
    <row r="13" spans="1:10" s="118" customFormat="1" ht="14.5" customHeight="1">
      <c r="A13" s="35"/>
      <c r="B13" s="66"/>
      <c r="C13" s="67"/>
      <c r="D13" s="112"/>
      <c r="E13" s="112"/>
      <c r="F13" s="112"/>
      <c r="G13" s="112"/>
      <c r="H13" s="112"/>
      <c r="I13" s="112"/>
      <c r="J13" s="75"/>
    </row>
    <row r="14" spans="1:10" s="118" customFormat="1" ht="14.5" customHeight="1">
      <c r="A14" s="258" t="s">
        <v>60</v>
      </c>
      <c r="B14" s="237"/>
      <c r="C14" s="115">
        <v>148549.75700000001</v>
      </c>
      <c r="D14" s="115">
        <v>141760.962</v>
      </c>
      <c r="E14" s="115">
        <v>155339.6</v>
      </c>
      <c r="F14" s="115">
        <v>170870.27</v>
      </c>
      <c r="G14" s="115">
        <v>189503.64600000001</v>
      </c>
      <c r="H14" s="115">
        <v>181936.55300000001</v>
      </c>
      <c r="I14" s="115">
        <v>188517.196</v>
      </c>
      <c r="J14" s="246" t="s">
        <v>70</v>
      </c>
    </row>
    <row r="15" spans="1:10" s="118" customFormat="1" ht="14.5" customHeight="1">
      <c r="A15" s="35" t="s">
        <v>61</v>
      </c>
      <c r="B15" s="66"/>
      <c r="C15" s="112">
        <v>80456</v>
      </c>
      <c r="D15" s="112">
        <v>80087.5</v>
      </c>
      <c r="E15" s="112">
        <v>108717.7</v>
      </c>
      <c r="F15" s="112">
        <v>91491.076000000001</v>
      </c>
      <c r="G15" s="112">
        <v>106602.06200000001</v>
      </c>
      <c r="H15" s="112">
        <v>104115.93399999999</v>
      </c>
      <c r="I15" s="112">
        <v>99818.695999999996</v>
      </c>
      <c r="J15" s="36" t="s">
        <v>17</v>
      </c>
    </row>
    <row r="16" spans="1:10" s="118" customFormat="1" ht="14.5" customHeight="1">
      <c r="A16" s="35" t="s">
        <v>22</v>
      </c>
      <c r="B16" s="66"/>
      <c r="C16" s="112">
        <v>91097</v>
      </c>
      <c r="D16" s="112">
        <v>78310.7</v>
      </c>
      <c r="E16" s="112">
        <v>92638.9</v>
      </c>
      <c r="F16" s="112">
        <v>73971.793999999994</v>
      </c>
      <c r="G16" s="112">
        <v>83388.573000000004</v>
      </c>
      <c r="H16" s="112">
        <v>88959.732999999993</v>
      </c>
      <c r="I16" s="112">
        <v>96263.705000000002</v>
      </c>
      <c r="J16" s="36" t="s">
        <v>23</v>
      </c>
    </row>
    <row r="17" spans="1:10" s="118" customFormat="1" ht="14.5" customHeight="1">
      <c r="A17" s="35" t="s">
        <v>18</v>
      </c>
      <c r="B17" s="66"/>
      <c r="C17" s="112">
        <v>44918</v>
      </c>
      <c r="D17" s="112">
        <v>50912.2</v>
      </c>
      <c r="E17" s="112">
        <v>78581.100000000006</v>
      </c>
      <c r="F17" s="112">
        <v>73850.376000000004</v>
      </c>
      <c r="G17" s="112">
        <v>50018.002999999997</v>
      </c>
      <c r="H17" s="112">
        <v>59073.968000000001</v>
      </c>
      <c r="I17" s="112">
        <v>76094.206000000006</v>
      </c>
      <c r="J17" s="36" t="s">
        <v>19</v>
      </c>
    </row>
    <row r="18" spans="1:10" s="118" customFormat="1" ht="14.5" customHeight="1">
      <c r="A18" s="35" t="s">
        <v>14</v>
      </c>
      <c r="B18" s="66"/>
      <c r="C18" s="112">
        <v>59737</v>
      </c>
      <c r="D18" s="112">
        <v>62557.7</v>
      </c>
      <c r="E18" s="112">
        <v>66031.8</v>
      </c>
      <c r="F18" s="112">
        <v>69447.165999999997</v>
      </c>
      <c r="G18" s="112">
        <v>57367.758000000002</v>
      </c>
      <c r="H18" s="112">
        <v>69287.41</v>
      </c>
      <c r="I18" s="112">
        <v>69835.971000000005</v>
      </c>
      <c r="J18" s="36" t="s">
        <v>93</v>
      </c>
    </row>
    <row r="19" spans="1:10" s="118" customFormat="1" ht="14.5" customHeight="1">
      <c r="A19" s="35" t="s">
        <v>31</v>
      </c>
      <c r="B19" s="66"/>
      <c r="C19" s="112">
        <v>20878</v>
      </c>
      <c r="D19" s="112">
        <v>26192.9</v>
      </c>
      <c r="E19" s="112">
        <v>52979.199999999997</v>
      </c>
      <c r="F19" s="112">
        <v>50535.552000000003</v>
      </c>
      <c r="G19" s="112">
        <v>52963.389000000003</v>
      </c>
      <c r="H19" s="112">
        <v>72089.335000000006</v>
      </c>
      <c r="I19" s="112">
        <v>66489.212</v>
      </c>
      <c r="J19" s="36" t="s">
        <v>32</v>
      </c>
    </row>
    <row r="20" spans="1:10" s="118" customFormat="1" ht="14.5" customHeight="1">
      <c r="A20" s="35" t="s">
        <v>15</v>
      </c>
      <c r="B20" s="66"/>
      <c r="C20" s="112">
        <v>24905</v>
      </c>
      <c r="D20" s="112">
        <v>28703</v>
      </c>
      <c r="E20" s="112">
        <v>41886.400000000001</v>
      </c>
      <c r="F20" s="112">
        <v>34838.235000000001</v>
      </c>
      <c r="G20" s="112">
        <v>34672.464999999997</v>
      </c>
      <c r="H20" s="112">
        <v>38058.328000000001</v>
      </c>
      <c r="I20" s="112">
        <v>36216.661999999997</v>
      </c>
      <c r="J20" s="36" t="s">
        <v>16</v>
      </c>
    </row>
    <row r="21" spans="1:10" s="118" customFormat="1" ht="14.5" customHeight="1">
      <c r="A21" s="35" t="s">
        <v>47</v>
      </c>
      <c r="B21" s="66"/>
      <c r="C21" s="112">
        <v>19402</v>
      </c>
      <c r="D21" s="112">
        <v>16365.9</v>
      </c>
      <c r="E21" s="112">
        <v>22247.599999999999</v>
      </c>
      <c r="F21" s="112">
        <v>16281.177</v>
      </c>
      <c r="G21" s="112">
        <v>22227.092000000001</v>
      </c>
      <c r="H21" s="112">
        <v>18632.777999999998</v>
      </c>
      <c r="I21" s="112">
        <v>20630.435000000001</v>
      </c>
      <c r="J21" s="36" t="s">
        <v>48</v>
      </c>
    </row>
    <row r="22" spans="1:10" s="118" customFormat="1" ht="14.5" customHeight="1">
      <c r="A22" s="35" t="s">
        <v>37</v>
      </c>
      <c r="B22" s="66"/>
      <c r="C22" s="112">
        <v>2594</v>
      </c>
      <c r="D22" s="112">
        <v>47549</v>
      </c>
      <c r="E22" s="112">
        <v>39182.800000000003</v>
      </c>
      <c r="F22" s="112">
        <v>26060.865000000002</v>
      </c>
      <c r="G22" s="112">
        <v>19704.89</v>
      </c>
      <c r="H22" s="112">
        <v>21168.156999999999</v>
      </c>
      <c r="I22" s="112">
        <v>14440.217000000001</v>
      </c>
      <c r="J22" s="36" t="s">
        <v>38</v>
      </c>
    </row>
    <row r="23" spans="1:10" s="118" customFormat="1" ht="14.5" customHeight="1">
      <c r="A23" s="35" t="s">
        <v>29</v>
      </c>
      <c r="B23" s="66"/>
      <c r="C23" s="112">
        <v>17906</v>
      </c>
      <c r="D23" s="112">
        <v>17237.7</v>
      </c>
      <c r="E23" s="112">
        <v>14277.7</v>
      </c>
      <c r="F23" s="112">
        <v>15257.855</v>
      </c>
      <c r="G23" s="112">
        <v>13977.419</v>
      </c>
      <c r="H23" s="112">
        <v>14721.933000000001</v>
      </c>
      <c r="I23" s="112">
        <v>13563.977000000001</v>
      </c>
      <c r="J23" s="36" t="s">
        <v>30</v>
      </c>
    </row>
    <row r="24" spans="1:10" s="118" customFormat="1" ht="14.5" customHeight="1">
      <c r="A24" s="35" t="s">
        <v>64</v>
      </c>
      <c r="B24" s="66"/>
      <c r="C24" s="112">
        <v>3807</v>
      </c>
      <c r="D24" s="112">
        <v>4886.1000000000004</v>
      </c>
      <c r="E24" s="112">
        <v>10541.6</v>
      </c>
      <c r="F24" s="112">
        <v>10276.382</v>
      </c>
      <c r="G24" s="112">
        <v>10687.037</v>
      </c>
      <c r="H24" s="112">
        <v>12143.502</v>
      </c>
      <c r="I24" s="112">
        <v>10415.045</v>
      </c>
      <c r="J24" s="36" t="s">
        <v>43</v>
      </c>
    </row>
    <row r="25" spans="1:10" s="118" customFormat="1" ht="14.5" customHeight="1">
      <c r="A25" s="35" t="s">
        <v>34</v>
      </c>
      <c r="B25" s="66"/>
      <c r="C25" s="112">
        <v>4886</v>
      </c>
      <c r="D25" s="112">
        <v>3584.1</v>
      </c>
      <c r="E25" s="112">
        <v>7317.2</v>
      </c>
      <c r="F25" s="112">
        <v>7448.3059999999996</v>
      </c>
      <c r="G25" s="112">
        <v>9194.3909999999996</v>
      </c>
      <c r="H25" s="112">
        <v>10388.716</v>
      </c>
      <c r="I25" s="112">
        <v>10173.84</v>
      </c>
      <c r="J25" s="36" t="s">
        <v>35</v>
      </c>
    </row>
    <row r="26" spans="1:10" s="118" customFormat="1" ht="14.5" customHeight="1">
      <c r="A26" s="35" t="s">
        <v>36</v>
      </c>
      <c r="B26" s="66"/>
      <c r="C26" s="112">
        <v>6910</v>
      </c>
      <c r="D26" s="112">
        <v>3923.5</v>
      </c>
      <c r="E26" s="112">
        <v>6904.3</v>
      </c>
      <c r="F26" s="112">
        <v>7351.1459999999997</v>
      </c>
      <c r="G26" s="112">
        <v>8480.018</v>
      </c>
      <c r="H26" s="112">
        <v>9711.7060000000001</v>
      </c>
      <c r="I26" s="112">
        <v>8403.1640000000007</v>
      </c>
      <c r="J26" s="36" t="s">
        <v>36</v>
      </c>
    </row>
    <row r="27" spans="1:10" s="118" customFormat="1" ht="14.5" customHeight="1">
      <c r="A27" s="35" t="s">
        <v>20</v>
      </c>
      <c r="B27" s="66"/>
      <c r="C27" s="112">
        <v>12244</v>
      </c>
      <c r="D27" s="112">
        <v>10555.3</v>
      </c>
      <c r="E27" s="112">
        <v>11089.2</v>
      </c>
      <c r="F27" s="112">
        <v>8820.3649999999998</v>
      </c>
      <c r="G27" s="112">
        <v>10067.780000000001</v>
      </c>
      <c r="H27" s="112">
        <v>9043.7870000000003</v>
      </c>
      <c r="I27" s="112">
        <v>8400.0120000000006</v>
      </c>
      <c r="J27" s="36" t="s">
        <v>21</v>
      </c>
    </row>
    <row r="28" spans="1:10" s="118" customFormat="1" ht="14.5" customHeight="1">
      <c r="A28" s="35" t="s">
        <v>24</v>
      </c>
      <c r="B28" s="66"/>
      <c r="C28" s="112">
        <v>4730</v>
      </c>
      <c r="D28" s="112">
        <v>7131.7</v>
      </c>
      <c r="E28" s="112">
        <v>7687.3</v>
      </c>
      <c r="F28" s="112">
        <v>4880.1549999999997</v>
      </c>
      <c r="G28" s="112">
        <v>4509.34</v>
      </c>
      <c r="H28" s="112">
        <v>6254.442</v>
      </c>
      <c r="I28" s="112">
        <v>7025.1390000000001</v>
      </c>
      <c r="J28" s="36" t="s">
        <v>25</v>
      </c>
    </row>
    <row r="29" spans="1:10" s="118" customFormat="1" ht="14.5" customHeight="1">
      <c r="A29" s="35" t="s">
        <v>63</v>
      </c>
      <c r="B29" s="66"/>
      <c r="C29" s="112">
        <v>5370</v>
      </c>
      <c r="D29" s="112">
        <v>1860.5</v>
      </c>
      <c r="E29" s="112">
        <v>2265.3000000000002</v>
      </c>
      <c r="F29" s="112">
        <v>2154.3449999999998</v>
      </c>
      <c r="G29" s="112">
        <v>3488.4279999999999</v>
      </c>
      <c r="H29" s="112">
        <v>4593.8270000000002</v>
      </c>
      <c r="I29" s="112">
        <v>6500.652</v>
      </c>
      <c r="J29" s="36" t="s">
        <v>53</v>
      </c>
    </row>
    <row r="30" spans="1:10" s="118" customFormat="1" ht="14.5" customHeight="1">
      <c r="A30" s="35" t="s">
        <v>49</v>
      </c>
      <c r="B30" s="66"/>
      <c r="C30" s="112">
        <v>1007</v>
      </c>
      <c r="D30" s="112">
        <v>411</v>
      </c>
      <c r="E30" s="112">
        <v>4301.7</v>
      </c>
      <c r="F30" s="112">
        <v>7036.9059999999999</v>
      </c>
      <c r="G30" s="112">
        <v>7237.64</v>
      </c>
      <c r="H30" s="112">
        <v>6150.2129999999997</v>
      </c>
      <c r="I30" s="112">
        <v>5865.3339999999998</v>
      </c>
      <c r="J30" s="36" t="s">
        <v>50</v>
      </c>
    </row>
    <row r="31" spans="1:10" s="118" customFormat="1" ht="14.5" customHeight="1">
      <c r="A31" s="35" t="s">
        <v>51</v>
      </c>
      <c r="B31" s="66"/>
      <c r="C31" s="112">
        <v>3865</v>
      </c>
      <c r="D31" s="112">
        <v>3997.2</v>
      </c>
      <c r="E31" s="112">
        <v>7960.1</v>
      </c>
      <c r="F31" s="112">
        <v>4392.8599999999997</v>
      </c>
      <c r="G31" s="112">
        <v>3917.5340000000001</v>
      </c>
      <c r="H31" s="112">
        <v>5037.5330000000004</v>
      </c>
      <c r="I31" s="112">
        <v>5608.5410000000002</v>
      </c>
      <c r="J31" s="36" t="s">
        <v>52</v>
      </c>
    </row>
    <row r="32" spans="1:10" s="118" customFormat="1" ht="14.5" customHeight="1">
      <c r="A32" s="35" t="s">
        <v>27</v>
      </c>
      <c r="B32" s="66"/>
      <c r="C32" s="112">
        <v>6279</v>
      </c>
      <c r="D32" s="112">
        <v>4225.8999999999996</v>
      </c>
      <c r="E32" s="112">
        <v>4011.6</v>
      </c>
      <c r="F32" s="112">
        <v>4722.7870000000003</v>
      </c>
      <c r="G32" s="112">
        <v>4740.4610000000002</v>
      </c>
      <c r="H32" s="112">
        <v>4276.9380000000001</v>
      </c>
      <c r="I32" s="112">
        <v>4445.0439999999999</v>
      </c>
      <c r="J32" s="36" t="s">
        <v>28</v>
      </c>
    </row>
    <row r="33" spans="1:10" s="118" customFormat="1" ht="14.5" customHeight="1">
      <c r="A33" s="35" t="s">
        <v>66</v>
      </c>
      <c r="B33" s="66"/>
      <c r="C33" s="112">
        <v>2956</v>
      </c>
      <c r="D33" s="112">
        <v>1541.6</v>
      </c>
      <c r="E33" s="112">
        <v>4818</v>
      </c>
      <c r="F33" s="112">
        <v>2680.4490000000001</v>
      </c>
      <c r="G33" s="112">
        <v>2686.4850000000001</v>
      </c>
      <c r="H33" s="112">
        <v>2810.4740000000002</v>
      </c>
      <c r="I33" s="112">
        <v>4065.5140000000001</v>
      </c>
      <c r="J33" s="36" t="s">
        <v>109</v>
      </c>
    </row>
    <row r="34" spans="1:10" s="118" customFormat="1" ht="14.5" customHeight="1">
      <c r="A34" s="35" t="s">
        <v>509</v>
      </c>
      <c r="B34" s="66"/>
      <c r="C34" s="112">
        <v>2260.3999947831035</v>
      </c>
      <c r="D34" s="112">
        <v>3347.8</v>
      </c>
      <c r="E34" s="112">
        <v>3758.7</v>
      </c>
      <c r="F34" s="112">
        <v>2973.2629999999999</v>
      </c>
      <c r="G34" s="112">
        <v>3581.2240000000002</v>
      </c>
      <c r="H34" s="112">
        <v>3835.7930000000001</v>
      </c>
      <c r="I34" s="112">
        <v>4002.7170000000001</v>
      </c>
      <c r="J34" s="36" t="s">
        <v>510</v>
      </c>
    </row>
    <row r="35" spans="1:10" s="118" customFormat="1" ht="14.5" customHeight="1">
      <c r="A35" s="35" t="s">
        <v>65</v>
      </c>
      <c r="B35" s="66"/>
      <c r="C35" s="112">
        <v>2191</v>
      </c>
      <c r="D35" s="112">
        <v>1500.2</v>
      </c>
      <c r="E35" s="112">
        <v>2807.5</v>
      </c>
      <c r="F35" s="112">
        <v>2252.2060000000001</v>
      </c>
      <c r="G35" s="112">
        <v>2847.6959999999999</v>
      </c>
      <c r="H35" s="112">
        <v>2004.721</v>
      </c>
      <c r="I35" s="112">
        <v>2680.9169999999999</v>
      </c>
      <c r="J35" s="36" t="s">
        <v>39</v>
      </c>
    </row>
    <row r="36" spans="1:10" s="118" customFormat="1" ht="14.5" customHeight="1">
      <c r="A36" s="35" t="s">
        <v>46</v>
      </c>
      <c r="B36" s="66"/>
      <c r="C36" s="112">
        <v>596</v>
      </c>
      <c r="D36" s="112">
        <v>1941.7</v>
      </c>
      <c r="E36" s="112">
        <v>1330.1</v>
      </c>
      <c r="F36" s="112">
        <v>1518.94</v>
      </c>
      <c r="G36" s="112">
        <v>1129.8910000000001</v>
      </c>
      <c r="H36" s="112">
        <v>1654.0329999999999</v>
      </c>
      <c r="I36" s="112">
        <v>1268.0820000000001</v>
      </c>
      <c r="J36" s="36" t="s">
        <v>46</v>
      </c>
    </row>
    <row r="37" spans="1:10" s="118" customFormat="1" ht="14.5" customHeight="1">
      <c r="A37" s="35" t="s">
        <v>40</v>
      </c>
      <c r="B37" s="66"/>
      <c r="C37" s="112">
        <v>1137</v>
      </c>
      <c r="D37" s="112">
        <v>3548.3</v>
      </c>
      <c r="E37" s="112">
        <v>1427.6</v>
      </c>
      <c r="F37" s="112">
        <v>1318.903</v>
      </c>
      <c r="G37" s="112">
        <v>1639.8219999999999</v>
      </c>
      <c r="H37" s="112">
        <v>1407.6590000000001</v>
      </c>
      <c r="I37" s="112">
        <v>1061.9929999999999</v>
      </c>
      <c r="J37" s="36" t="s">
        <v>41</v>
      </c>
    </row>
    <row r="38" spans="1:10" s="118" customFormat="1" ht="14" customHeight="1">
      <c r="A38" s="35" t="s">
        <v>42</v>
      </c>
      <c r="B38" s="66"/>
      <c r="C38" s="112">
        <v>427</v>
      </c>
      <c r="D38" s="112">
        <v>969.4</v>
      </c>
      <c r="E38" s="112">
        <v>673.4</v>
      </c>
      <c r="F38" s="112">
        <v>651.21</v>
      </c>
      <c r="G38" s="112">
        <v>866.72199999999998</v>
      </c>
      <c r="H38" s="112">
        <v>1079.7719999999999</v>
      </c>
      <c r="I38" s="112">
        <v>625.71</v>
      </c>
      <c r="J38" s="36" t="s">
        <v>42</v>
      </c>
    </row>
    <row r="39" spans="1:10" s="118" customFormat="1" ht="14.5" customHeight="1">
      <c r="A39" s="35" t="s">
        <v>44</v>
      </c>
      <c r="B39" s="66"/>
      <c r="C39" s="112">
        <v>771</v>
      </c>
      <c r="D39" s="112">
        <v>738.2</v>
      </c>
      <c r="E39" s="112">
        <v>250.2</v>
      </c>
      <c r="F39" s="112">
        <v>263.11799999999999</v>
      </c>
      <c r="G39" s="112">
        <v>243.239</v>
      </c>
      <c r="H39" s="112">
        <v>229.57</v>
      </c>
      <c r="I39" s="112">
        <v>246.245</v>
      </c>
      <c r="J39" s="36" t="s">
        <v>45</v>
      </c>
    </row>
    <row r="40" spans="1:10" s="118" customFormat="1" ht="14" customHeight="1">
      <c r="A40" s="35" t="s">
        <v>33</v>
      </c>
      <c r="B40" s="66"/>
      <c r="C40" s="112">
        <v>694</v>
      </c>
      <c r="D40" s="112">
        <v>278.2</v>
      </c>
      <c r="E40" s="112">
        <v>114.2</v>
      </c>
      <c r="F40" s="112">
        <v>169.089</v>
      </c>
      <c r="G40" s="112">
        <v>104.923</v>
      </c>
      <c r="H40" s="112">
        <v>110.07</v>
      </c>
      <c r="I40" s="112">
        <v>165.80699999999999</v>
      </c>
      <c r="J40" s="36" t="s">
        <v>33</v>
      </c>
    </row>
    <row r="41" spans="1:10" s="118" customFormat="1" ht="14.5" customHeight="1">
      <c r="A41" s="66"/>
      <c r="B41" s="66"/>
      <c r="C41" s="112"/>
      <c r="D41" s="235"/>
      <c r="E41" s="235"/>
      <c r="F41" s="235"/>
      <c r="G41" s="235"/>
      <c r="H41" s="235"/>
      <c r="I41" s="235"/>
      <c r="J41" s="67"/>
    </row>
    <row r="42" spans="1:10" s="118" customFormat="1" ht="14.5" customHeight="1">
      <c r="A42" s="66"/>
      <c r="B42" s="66"/>
      <c r="C42" s="365"/>
      <c r="D42" s="365"/>
      <c r="E42" s="365"/>
      <c r="F42" s="365"/>
      <c r="G42" s="365"/>
      <c r="H42" s="365"/>
      <c r="I42" s="365"/>
    </row>
    <row r="43" spans="1:10" s="118" customFormat="1" ht="14.5" customHeight="1">
      <c r="A43" s="66"/>
      <c r="B43" s="66"/>
      <c r="C43" s="121"/>
      <c r="D43" s="121"/>
      <c r="E43" s="121"/>
      <c r="F43" s="121"/>
      <c r="G43" s="121"/>
      <c r="H43" s="121"/>
      <c r="I43" s="121"/>
    </row>
    <row r="44" spans="1:10" s="118" customFormat="1" ht="14.5" customHeight="1">
      <c r="C44" s="121"/>
      <c r="D44" s="121"/>
      <c r="E44" s="121"/>
      <c r="F44" s="121"/>
      <c r="G44" s="121"/>
      <c r="H44" s="121"/>
      <c r="I44" s="121"/>
    </row>
    <row r="45" spans="1:10" s="118" customFormat="1" ht="14.5" customHeight="1">
      <c r="A45" s="66"/>
      <c r="B45" s="66"/>
      <c r="C45" s="121"/>
      <c r="D45" s="121"/>
      <c r="E45" s="121"/>
      <c r="F45" s="121"/>
      <c r="G45" s="121"/>
      <c r="H45" s="121"/>
      <c r="I45" s="121"/>
    </row>
    <row r="46" spans="1:10" s="118" customFormat="1" ht="14.5" customHeight="1">
      <c r="A46" s="66"/>
      <c r="B46" s="66"/>
      <c r="C46" s="121"/>
      <c r="D46" s="121"/>
      <c r="E46" s="121"/>
      <c r="F46" s="121"/>
      <c r="G46" s="121"/>
      <c r="H46" s="121"/>
      <c r="I46" s="121"/>
    </row>
    <row r="47" spans="1:10" s="118" customFormat="1" ht="14.5" customHeight="1">
      <c r="A47" s="66"/>
      <c r="B47" s="66"/>
      <c r="C47" s="121"/>
      <c r="D47" s="121"/>
      <c r="E47" s="121"/>
      <c r="F47" s="121"/>
      <c r="G47" s="121"/>
      <c r="H47" s="121"/>
      <c r="I47" s="121"/>
    </row>
    <row r="48" spans="1:10" s="118" customFormat="1" ht="14.5" customHeight="1">
      <c r="A48" s="66"/>
      <c r="B48" s="66"/>
      <c r="C48" s="121"/>
      <c r="D48" s="121"/>
      <c r="E48" s="121"/>
      <c r="F48" s="121"/>
      <c r="G48" s="121"/>
      <c r="H48" s="121"/>
      <c r="I48" s="121"/>
    </row>
    <row r="49" spans="1:10" s="118" customFormat="1" ht="14.5" customHeight="1">
      <c r="C49" s="121"/>
      <c r="D49" s="121"/>
      <c r="E49" s="121"/>
      <c r="F49" s="121"/>
      <c r="G49" s="121"/>
      <c r="H49" s="121"/>
      <c r="I49" s="121"/>
    </row>
    <row r="50" spans="1:10" s="118" customFormat="1" ht="5" customHeight="1">
      <c r="A50" s="66"/>
      <c r="B50" s="66"/>
      <c r="C50" s="121"/>
      <c r="D50" s="121"/>
      <c r="E50" s="121"/>
      <c r="F50" s="121"/>
      <c r="G50" s="121"/>
      <c r="H50" s="121"/>
      <c r="I50" s="121"/>
    </row>
    <row r="51" spans="1:10" ht="12" customHeight="1">
      <c r="A51" s="552" t="s">
        <v>1</v>
      </c>
      <c r="B51" s="74" t="s">
        <v>2</v>
      </c>
      <c r="J51" s="309" t="s">
        <v>3</v>
      </c>
    </row>
    <row r="52" spans="1:10" ht="12" customHeight="1">
      <c r="A52" s="553"/>
      <c r="B52" s="57" t="s">
        <v>753</v>
      </c>
      <c r="J52" s="165"/>
    </row>
    <row r="53" spans="1:10" ht="12" customHeight="1">
      <c r="A53" s="553"/>
      <c r="B53" s="244" t="s">
        <v>73</v>
      </c>
      <c r="J53" s="165"/>
    </row>
    <row r="54" spans="1:10" ht="12" customHeight="1">
      <c r="A54" s="553"/>
      <c r="B54" s="244" t="s">
        <v>1028</v>
      </c>
      <c r="J54" s="165"/>
    </row>
    <row r="55" spans="1:10" ht="23" customHeight="1">
      <c r="A55" s="1"/>
      <c r="B55" s="1"/>
      <c r="C55" s="161"/>
      <c r="D55" s="161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988</v>
      </c>
    </row>
    <row r="57" spans="1:10" ht="18" customHeight="1">
      <c r="A57" s="559">
        <v>59</v>
      </c>
      <c r="B57" s="107" t="s">
        <v>577</v>
      </c>
      <c r="C57" s="162"/>
      <c r="D57" s="162"/>
      <c r="E57" s="162"/>
      <c r="F57" s="162"/>
      <c r="G57" s="162"/>
      <c r="H57" s="162"/>
      <c r="I57" s="162"/>
      <c r="J57" s="310" t="s">
        <v>498</v>
      </c>
    </row>
    <row r="58" spans="1:10" ht="18" customHeight="1">
      <c r="A58" s="560"/>
      <c r="B58" s="241" t="s">
        <v>578</v>
      </c>
      <c r="C58" s="164"/>
      <c r="D58" s="164"/>
      <c r="E58" s="164"/>
      <c r="F58" s="164"/>
      <c r="G58" s="164"/>
      <c r="H58" s="164"/>
      <c r="I58" s="164"/>
      <c r="J58" s="311" t="s">
        <v>499</v>
      </c>
    </row>
    <row r="59" spans="1:10" s="118" customFormat="1" ht="14.5" customHeight="1">
      <c r="C59" s="67"/>
      <c r="D59" s="67"/>
      <c r="E59" s="67"/>
      <c r="F59" s="67"/>
      <c r="G59" s="67"/>
      <c r="H59" s="67"/>
      <c r="I59" s="67"/>
    </row>
    <row r="60" spans="1:10" s="118" customFormat="1" ht="14.5" customHeight="1">
      <c r="C60" s="67"/>
      <c r="D60" s="67"/>
      <c r="E60" s="67"/>
      <c r="F60" s="67"/>
      <c r="G60" s="67"/>
      <c r="H60" s="67"/>
      <c r="I60" s="67"/>
    </row>
    <row r="61" spans="1:10" s="118" customFormat="1" ht="14.5" customHeight="1">
      <c r="C61" s="67"/>
      <c r="D61" s="67"/>
      <c r="E61" s="67"/>
      <c r="F61" s="67"/>
      <c r="G61" s="67"/>
      <c r="H61" s="67"/>
      <c r="I61" s="67"/>
    </row>
    <row r="62" spans="1:10" ht="14.5" customHeight="1">
      <c r="A62" s="242" t="s">
        <v>775</v>
      </c>
      <c r="B62" s="134"/>
      <c r="C62" s="134"/>
      <c r="D62" s="134"/>
      <c r="E62" s="134"/>
      <c r="F62" s="134"/>
      <c r="G62" s="134"/>
      <c r="H62" s="134"/>
      <c r="I62" s="134"/>
      <c r="J62" s="110" t="s">
        <v>776</v>
      </c>
    </row>
    <row r="63" spans="1:10" ht="9" customHeight="1"/>
    <row r="64" spans="1:10" ht="18.75" customHeight="1">
      <c r="A64" s="34" t="s">
        <v>0</v>
      </c>
      <c r="B64" s="88"/>
      <c r="C64" s="110">
        <v>2010</v>
      </c>
      <c r="D64" s="110">
        <v>2015</v>
      </c>
      <c r="E64" s="110">
        <v>2019</v>
      </c>
      <c r="F64" s="110">
        <v>2020</v>
      </c>
      <c r="G64" s="110">
        <v>2021</v>
      </c>
      <c r="H64" s="110">
        <v>2022</v>
      </c>
      <c r="I64" s="110" t="s">
        <v>991</v>
      </c>
      <c r="J64" s="248" t="s">
        <v>0</v>
      </c>
    </row>
    <row r="65" spans="1:10" s="118" customFormat="1" ht="14.5" customHeight="1">
      <c r="C65" s="67"/>
      <c r="D65" s="67"/>
      <c r="E65" s="67"/>
      <c r="F65" s="67"/>
      <c r="G65" s="67"/>
      <c r="H65" s="67"/>
      <c r="I65" s="67"/>
    </row>
    <row r="66" spans="1:10" s="118" customFormat="1" ht="14.5" customHeight="1">
      <c r="A66" s="258" t="s">
        <v>769</v>
      </c>
      <c r="B66" s="237"/>
      <c r="C66" s="115">
        <v>21079.319984303962</v>
      </c>
      <c r="D66" s="115">
        <v>53202.089999999989</v>
      </c>
      <c r="E66" s="115">
        <v>56378.299999999967</v>
      </c>
      <c r="F66" s="115">
        <v>36164.513999999966</v>
      </c>
      <c r="G66" s="115">
        <v>31853.273999999965</v>
      </c>
      <c r="H66" s="115">
        <v>36872.509000000078</v>
      </c>
      <c r="I66" s="115">
        <v>35716.31499999993</v>
      </c>
      <c r="J66" s="246" t="s">
        <v>769</v>
      </c>
    </row>
    <row r="67" spans="1:10" s="118" customFormat="1" ht="14.5" customHeight="1">
      <c r="A67" s="66"/>
      <c r="B67" s="66"/>
      <c r="C67" s="112"/>
      <c r="D67" s="112"/>
      <c r="E67" s="112"/>
      <c r="F67" s="112"/>
      <c r="G67" s="112"/>
      <c r="H67" s="112"/>
      <c r="I67" s="112"/>
    </row>
    <row r="68" spans="1:10" s="118" customFormat="1" ht="14.5" customHeight="1">
      <c r="A68" s="258" t="s">
        <v>60</v>
      </c>
      <c r="B68" s="237"/>
      <c r="C68" s="115">
        <v>7355.4330000000191</v>
      </c>
      <c r="D68" s="115">
        <v>9951.289999999979</v>
      </c>
      <c r="E68" s="115">
        <v>10432.999999999971</v>
      </c>
      <c r="F68" s="115">
        <v>10439.007999999973</v>
      </c>
      <c r="G68" s="115">
        <v>11375.660999999964</v>
      </c>
      <c r="H68" s="115">
        <v>16307.131000000081</v>
      </c>
      <c r="I68" s="115">
        <v>11344.99199999994</v>
      </c>
      <c r="J68" s="246" t="s">
        <v>70</v>
      </c>
    </row>
    <row r="69" spans="1:10" s="118" customFormat="1" ht="14.5" customHeight="1">
      <c r="A69" s="35" t="s">
        <v>37</v>
      </c>
      <c r="B69" s="66"/>
      <c r="C69" s="112">
        <v>1516.2109968047589</v>
      </c>
      <c r="D69" s="112">
        <v>32626.799999999999</v>
      </c>
      <c r="E69" s="112">
        <v>18477</v>
      </c>
      <c r="F69" s="112">
        <v>7420.4229999999998</v>
      </c>
      <c r="G69" s="112">
        <v>10034.499</v>
      </c>
      <c r="H69" s="112">
        <v>8364.6880000000001</v>
      </c>
      <c r="I69" s="112">
        <v>6027.39</v>
      </c>
      <c r="J69" s="36" t="s">
        <v>38</v>
      </c>
    </row>
    <row r="70" spans="1:10" s="118" customFormat="1" ht="14.5" customHeight="1">
      <c r="A70" s="35" t="s">
        <v>31</v>
      </c>
      <c r="B70" s="66"/>
      <c r="C70" s="112">
        <v>5.9099999219179153</v>
      </c>
      <c r="D70" s="112">
        <v>7</v>
      </c>
      <c r="E70" s="112">
        <v>5112.7</v>
      </c>
      <c r="F70" s="112">
        <v>3547.7649999999999</v>
      </c>
      <c r="G70" s="112">
        <v>412.76600000000002</v>
      </c>
      <c r="H70" s="112">
        <v>4488.72</v>
      </c>
      <c r="I70" s="112">
        <v>5118.5349999999999</v>
      </c>
      <c r="J70" s="36" t="s">
        <v>32</v>
      </c>
    </row>
    <row r="71" spans="1:10" s="118" customFormat="1" ht="14.5" customHeight="1">
      <c r="A71" s="35" t="s">
        <v>61</v>
      </c>
      <c r="B71" s="66"/>
      <c r="C71" s="112">
        <v>2643.3999922052026</v>
      </c>
      <c r="D71" s="112">
        <v>947.1</v>
      </c>
      <c r="E71" s="112">
        <v>8233.7000000000007</v>
      </c>
      <c r="F71" s="112">
        <v>3786.2829999999999</v>
      </c>
      <c r="G71" s="112">
        <v>156.47900000000001</v>
      </c>
      <c r="H71" s="112">
        <v>661.97900000000004</v>
      </c>
      <c r="I71" s="112">
        <v>3894.9749999999999</v>
      </c>
      <c r="J71" s="36" t="s">
        <v>17</v>
      </c>
    </row>
    <row r="72" spans="1:10" s="118" customFormat="1" ht="14.5" customHeight="1">
      <c r="A72" s="35" t="s">
        <v>15</v>
      </c>
      <c r="B72" s="66"/>
      <c r="C72" s="112">
        <v>1712.4420077555114</v>
      </c>
      <c r="D72" s="112">
        <v>1335.5</v>
      </c>
      <c r="E72" s="112">
        <v>717.1</v>
      </c>
      <c r="F72" s="112">
        <v>627.73900000000003</v>
      </c>
      <c r="G72" s="112">
        <v>6021.2349999999997</v>
      </c>
      <c r="H72" s="112">
        <v>1677.0360000000001</v>
      </c>
      <c r="I72" s="112">
        <v>3503.857</v>
      </c>
      <c r="J72" s="36" t="s">
        <v>16</v>
      </c>
    </row>
    <row r="73" spans="1:10" s="118" customFormat="1" ht="14.5" customHeight="1">
      <c r="A73" s="35" t="s">
        <v>47</v>
      </c>
      <c r="B73" s="66"/>
      <c r="C73" s="112">
        <v>4.0859999060630798</v>
      </c>
      <c r="D73" s="112">
        <v>0</v>
      </c>
      <c r="E73" s="112">
        <v>85.8</v>
      </c>
      <c r="F73" s="112" t="s">
        <v>250</v>
      </c>
      <c r="G73" s="112">
        <v>700</v>
      </c>
      <c r="H73" s="112">
        <v>1779.1030000000001</v>
      </c>
      <c r="I73" s="112">
        <v>2591.5079999999998</v>
      </c>
      <c r="J73" s="36" t="s">
        <v>48</v>
      </c>
    </row>
    <row r="74" spans="1:10" s="118" customFormat="1" ht="14.5" customHeight="1">
      <c r="A74" s="35" t="s">
        <v>63</v>
      </c>
      <c r="B74" s="66"/>
      <c r="C74" s="112">
        <v>0</v>
      </c>
      <c r="D74" s="112">
        <v>0.1</v>
      </c>
      <c r="E74" s="112">
        <v>780.6</v>
      </c>
      <c r="F74" s="112">
        <v>190.03200000000001</v>
      </c>
      <c r="G74" s="112">
        <v>1360.7570000000001</v>
      </c>
      <c r="H74" s="112">
        <v>2726.15</v>
      </c>
      <c r="I74" s="112">
        <v>1289.5</v>
      </c>
      <c r="J74" s="36" t="s">
        <v>53</v>
      </c>
    </row>
    <row r="75" spans="1:10" s="118" customFormat="1" ht="14.5" customHeight="1">
      <c r="A75" s="35" t="s">
        <v>64</v>
      </c>
      <c r="B75" s="66"/>
      <c r="C75" s="112">
        <v>0.47699999809265137</v>
      </c>
      <c r="D75" s="112">
        <v>0</v>
      </c>
      <c r="E75" s="112">
        <v>274.3</v>
      </c>
      <c r="F75" s="112">
        <v>22.37</v>
      </c>
      <c r="G75" s="112">
        <v>0.06</v>
      </c>
      <c r="H75" s="112">
        <v>63.768999999999998</v>
      </c>
      <c r="I75" s="112">
        <v>1077.1300000000001</v>
      </c>
      <c r="J75" s="36" t="s">
        <v>43</v>
      </c>
    </row>
    <row r="76" spans="1:10" s="118" customFormat="1" ht="14.5" customHeight="1">
      <c r="A76" s="35" t="s">
        <v>20</v>
      </c>
      <c r="B76" s="66"/>
      <c r="C76" s="112">
        <v>64.190000772476196</v>
      </c>
      <c r="D76" s="112">
        <v>30.9</v>
      </c>
      <c r="E76" s="112">
        <v>2239.9</v>
      </c>
      <c r="F76" s="112">
        <v>205.07300000000001</v>
      </c>
      <c r="G76" s="112">
        <v>616.6</v>
      </c>
      <c r="H76" s="112">
        <v>180.85</v>
      </c>
      <c r="I76" s="112">
        <v>245.1</v>
      </c>
      <c r="J76" s="36" t="s">
        <v>21</v>
      </c>
    </row>
    <row r="77" spans="1:10" s="118" customFormat="1" ht="14.5" customHeight="1">
      <c r="A77" s="35" t="s">
        <v>18</v>
      </c>
      <c r="B77" s="66"/>
      <c r="C77" s="112">
        <v>1183.8079993510619</v>
      </c>
      <c r="D77" s="112">
        <v>235.1</v>
      </c>
      <c r="E77" s="112">
        <v>859.8</v>
      </c>
      <c r="F77" s="112">
        <v>215.39599999999999</v>
      </c>
      <c r="G77" s="112">
        <v>0.58099999999999996</v>
      </c>
      <c r="H77" s="112">
        <v>3.4860000000000002</v>
      </c>
      <c r="I77" s="112">
        <v>228.958</v>
      </c>
      <c r="J77" s="36" t="s">
        <v>19</v>
      </c>
    </row>
    <row r="78" spans="1:10" s="118" customFormat="1" ht="14.5" customHeight="1">
      <c r="A78" s="35" t="s">
        <v>27</v>
      </c>
      <c r="B78" s="66"/>
      <c r="C78" s="112">
        <v>111.62800198292825</v>
      </c>
      <c r="D78" s="112">
        <v>49.7</v>
      </c>
      <c r="E78" s="112">
        <v>177.5</v>
      </c>
      <c r="F78" s="112">
        <v>361.30399999999997</v>
      </c>
      <c r="G78" s="112">
        <v>509.43299999999999</v>
      </c>
      <c r="H78" s="112">
        <v>362.04</v>
      </c>
      <c r="I78" s="112">
        <v>184.03800000000001</v>
      </c>
      <c r="J78" s="36" t="s">
        <v>28</v>
      </c>
    </row>
    <row r="79" spans="1:10" s="118" customFormat="1" ht="14.5" customHeight="1">
      <c r="A79" s="35" t="s">
        <v>22</v>
      </c>
      <c r="B79" s="66"/>
      <c r="C79" s="112">
        <v>212.37199738435447</v>
      </c>
      <c r="D79" s="112">
        <v>115.9</v>
      </c>
      <c r="E79" s="112">
        <v>4740.2</v>
      </c>
      <c r="F79" s="112">
        <v>4222.9179999999997</v>
      </c>
      <c r="G79" s="112" t="s">
        <v>250</v>
      </c>
      <c r="H79" s="112">
        <v>30.202999999999999</v>
      </c>
      <c r="I79" s="112">
        <v>88</v>
      </c>
      <c r="J79" s="36" t="s">
        <v>23</v>
      </c>
    </row>
    <row r="80" spans="1:10" s="118" customFormat="1" ht="14.5" customHeight="1">
      <c r="A80" s="35" t="s">
        <v>46</v>
      </c>
      <c r="B80" s="66"/>
      <c r="C80" s="112">
        <v>30.723999949172139</v>
      </c>
      <c r="D80" s="112">
        <v>17.8</v>
      </c>
      <c r="E80" s="112">
        <v>12.7</v>
      </c>
      <c r="F80" s="112">
        <v>19.387</v>
      </c>
      <c r="G80" s="112">
        <v>25.382000000000001</v>
      </c>
      <c r="H80" s="112">
        <v>22.425999999999998</v>
      </c>
      <c r="I80" s="112">
        <v>61.097000000000001</v>
      </c>
      <c r="J80" s="36" t="s">
        <v>46</v>
      </c>
    </row>
    <row r="81" spans="1:10" s="118" customFormat="1" ht="14.5" customHeight="1">
      <c r="A81" s="35" t="s">
        <v>14</v>
      </c>
      <c r="B81" s="66"/>
      <c r="C81" s="112">
        <v>6195.0719882588601</v>
      </c>
      <c r="D81" s="112">
        <v>7460.1</v>
      </c>
      <c r="E81" s="112">
        <v>2551</v>
      </c>
      <c r="F81" s="112">
        <v>4734.0919999999996</v>
      </c>
      <c r="G81" s="112">
        <v>456.32100000000003</v>
      </c>
      <c r="H81" s="112">
        <v>149.90700000000001</v>
      </c>
      <c r="I81" s="112">
        <v>55.558</v>
      </c>
      <c r="J81" s="36" t="s">
        <v>93</v>
      </c>
    </row>
    <row r="82" spans="1:10" s="118" customFormat="1" ht="14.5" customHeight="1">
      <c r="A82" s="35" t="s">
        <v>29</v>
      </c>
      <c r="B82" s="66"/>
      <c r="C82" s="112">
        <v>8.8879999974742532</v>
      </c>
      <c r="D82" s="112">
        <v>1.3</v>
      </c>
      <c r="E82" s="112">
        <v>100.7</v>
      </c>
      <c r="F82" s="112">
        <v>57.014000000000003</v>
      </c>
      <c r="G82" s="112">
        <v>4.93</v>
      </c>
      <c r="H82" s="112">
        <v>3.7690000000000001</v>
      </c>
      <c r="I82" s="112">
        <v>3.073</v>
      </c>
      <c r="J82" s="36" t="s">
        <v>30</v>
      </c>
    </row>
    <row r="83" spans="1:10" s="118" customFormat="1" ht="14.5" customHeight="1">
      <c r="A83" s="35" t="s">
        <v>24</v>
      </c>
      <c r="B83" s="66"/>
      <c r="C83" s="112">
        <v>0.71600002492778003</v>
      </c>
      <c r="D83" s="112">
        <v>51.9</v>
      </c>
      <c r="E83" s="112">
        <v>8.3000000000000007</v>
      </c>
      <c r="F83" s="112">
        <v>2.4279999999999999</v>
      </c>
      <c r="G83" s="112">
        <v>1.083</v>
      </c>
      <c r="H83" s="112">
        <v>0.78700000000000003</v>
      </c>
      <c r="I83" s="112">
        <v>2.2040000000000002</v>
      </c>
      <c r="J83" s="36" t="s">
        <v>25</v>
      </c>
    </row>
    <row r="84" spans="1:10" s="118" customFormat="1" ht="14.5" customHeight="1">
      <c r="A84" s="35" t="s">
        <v>66</v>
      </c>
      <c r="B84" s="66"/>
      <c r="C84" s="112">
        <v>1.2999999686144292E-2</v>
      </c>
      <c r="D84" s="112">
        <v>4.4000000000000004</v>
      </c>
      <c r="E84" s="112">
        <v>22.3</v>
      </c>
      <c r="F84" s="112">
        <v>21.919</v>
      </c>
      <c r="G84" s="112">
        <v>19.190999999999999</v>
      </c>
      <c r="H84" s="112">
        <v>4.8000000000000001E-2</v>
      </c>
      <c r="I84" s="112">
        <v>0.152</v>
      </c>
      <c r="J84" s="36" t="s">
        <v>109</v>
      </c>
    </row>
    <row r="85" spans="1:10" s="118" customFormat="1" ht="14.5" customHeight="1">
      <c r="A85" s="35" t="s">
        <v>36</v>
      </c>
      <c r="B85" s="66"/>
      <c r="C85" s="112">
        <v>3.25700000859797</v>
      </c>
      <c r="D85" s="112">
        <v>0.3</v>
      </c>
      <c r="E85" s="112">
        <v>3.6</v>
      </c>
      <c r="F85" s="112">
        <v>200.98699999999999</v>
      </c>
      <c r="G85" s="112">
        <v>34.997</v>
      </c>
      <c r="H85" s="112">
        <v>29.143999999999998</v>
      </c>
      <c r="I85" s="112">
        <v>0.124</v>
      </c>
      <c r="J85" s="36" t="s">
        <v>36</v>
      </c>
    </row>
    <row r="86" spans="1:10" s="118" customFormat="1" ht="14.5" customHeight="1">
      <c r="A86" s="35" t="s">
        <v>33</v>
      </c>
      <c r="B86" s="66"/>
      <c r="C86" s="112">
        <v>5</v>
      </c>
      <c r="D86" s="112">
        <v>20</v>
      </c>
      <c r="E86" s="112">
        <v>1.1000000000000001</v>
      </c>
      <c r="F86" s="112">
        <v>0.375</v>
      </c>
      <c r="G86" s="112">
        <v>2E-3</v>
      </c>
      <c r="H86" s="112">
        <v>3.0000000000000001E-3</v>
      </c>
      <c r="I86" s="112">
        <v>5.7000000000000002E-2</v>
      </c>
      <c r="J86" s="36" t="s">
        <v>33</v>
      </c>
    </row>
    <row r="87" spans="1:10" s="118" customFormat="1" ht="14.5" customHeight="1">
      <c r="A87" s="35" t="s">
        <v>34</v>
      </c>
      <c r="B87" s="66"/>
      <c r="C87" s="112">
        <v>19.974999904632568</v>
      </c>
      <c r="D87" s="112">
        <v>36</v>
      </c>
      <c r="E87" s="112">
        <v>90</v>
      </c>
      <c r="F87" s="112">
        <v>45.03</v>
      </c>
      <c r="G87" s="112" t="s">
        <v>250</v>
      </c>
      <c r="H87" s="112">
        <v>1E-3</v>
      </c>
      <c r="I87" s="112">
        <v>3.5999999999999997E-2</v>
      </c>
      <c r="J87" s="36" t="s">
        <v>35</v>
      </c>
    </row>
    <row r="88" spans="1:10" s="118" customFormat="1" ht="14.5" customHeight="1">
      <c r="A88" s="35" t="s">
        <v>44</v>
      </c>
      <c r="B88" s="66"/>
      <c r="C88" s="112"/>
      <c r="D88" s="112">
        <v>0</v>
      </c>
      <c r="E88" s="112">
        <v>0</v>
      </c>
      <c r="F88" s="112">
        <v>5.0000000000000001E-3</v>
      </c>
      <c r="G88" s="112">
        <v>1E-3</v>
      </c>
      <c r="H88" s="112">
        <v>1.4E-2</v>
      </c>
      <c r="I88" s="112">
        <v>2.5000000000000001E-2</v>
      </c>
      <c r="J88" s="36" t="s">
        <v>45</v>
      </c>
    </row>
    <row r="89" spans="1:10" s="118" customFormat="1" ht="14.5" customHeight="1">
      <c r="A89" s="35" t="s">
        <v>65</v>
      </c>
      <c r="B89" s="66"/>
      <c r="C89" s="112" t="s">
        <v>250</v>
      </c>
      <c r="D89" s="112">
        <v>1</v>
      </c>
      <c r="E89" s="112">
        <v>0.3</v>
      </c>
      <c r="F89" s="112" t="s">
        <v>250</v>
      </c>
      <c r="G89" s="112">
        <v>1E-3</v>
      </c>
      <c r="H89" s="112" t="s">
        <v>250</v>
      </c>
      <c r="I89" s="112">
        <v>4.0000000000000001E-3</v>
      </c>
      <c r="J89" s="36" t="s">
        <v>39</v>
      </c>
    </row>
    <row r="90" spans="1:10" s="118" customFormat="1" ht="14.5" customHeight="1">
      <c r="A90" s="35" t="s">
        <v>51</v>
      </c>
      <c r="B90" s="66"/>
      <c r="C90" s="112">
        <v>3.0000001424923539E-3</v>
      </c>
      <c r="D90" s="112">
        <v>0</v>
      </c>
      <c r="E90" s="112">
        <v>1420.6</v>
      </c>
      <c r="F90" s="112">
        <v>1.7999999999999999E-2</v>
      </c>
      <c r="G90" s="112">
        <v>5.0000000000000001E-3</v>
      </c>
      <c r="H90" s="112" t="s">
        <v>250</v>
      </c>
      <c r="I90" s="112">
        <v>1E-3</v>
      </c>
      <c r="J90" s="36" t="s">
        <v>52</v>
      </c>
    </row>
    <row r="91" spans="1:10" s="118" customFormat="1" ht="14.5" customHeight="1">
      <c r="A91" s="35" t="s">
        <v>49</v>
      </c>
      <c r="B91" s="66"/>
      <c r="C91" s="112" t="s">
        <v>250</v>
      </c>
      <c r="D91" s="112">
        <v>0</v>
      </c>
      <c r="E91" s="112" t="s">
        <v>250</v>
      </c>
      <c r="F91" s="112" t="s">
        <v>250</v>
      </c>
      <c r="G91" s="112" t="s">
        <v>250</v>
      </c>
      <c r="H91" s="112" t="s">
        <v>250</v>
      </c>
      <c r="I91" s="112">
        <v>1E-3</v>
      </c>
      <c r="J91" s="36" t="s">
        <v>50</v>
      </c>
    </row>
    <row r="92" spans="1:10" s="118" customFormat="1" ht="14.5" customHeight="1">
      <c r="A92" s="35" t="s">
        <v>42</v>
      </c>
      <c r="B92" s="66"/>
      <c r="C92" s="112">
        <v>5.7150000780820847</v>
      </c>
      <c r="D92" s="112">
        <v>4.4000000000000004</v>
      </c>
      <c r="E92" s="112">
        <v>25.1</v>
      </c>
      <c r="F92" s="112">
        <v>2.2440000000000002</v>
      </c>
      <c r="G92" s="112">
        <v>98.49</v>
      </c>
      <c r="H92" s="112">
        <v>21.254000000000001</v>
      </c>
      <c r="I92" s="112" t="s">
        <v>250</v>
      </c>
      <c r="J92" s="36" t="s">
        <v>42</v>
      </c>
    </row>
    <row r="93" spans="1:10" s="118" customFormat="1" ht="14.5" customHeight="1">
      <c r="A93" s="35" t="s">
        <v>40</v>
      </c>
      <c r="B93" s="66"/>
      <c r="C93" s="112"/>
      <c r="D93" s="112">
        <v>305.5</v>
      </c>
      <c r="E93" s="112">
        <v>11</v>
      </c>
      <c r="F93" s="112">
        <v>39</v>
      </c>
      <c r="G93" s="112">
        <v>24.8</v>
      </c>
      <c r="H93" s="112">
        <v>1E-3</v>
      </c>
      <c r="I93" s="112" t="s">
        <v>250</v>
      </c>
      <c r="J93" s="36" t="s">
        <v>41</v>
      </c>
    </row>
    <row r="94" spans="1:10" s="118" customFormat="1" ht="14.5" customHeight="1">
      <c r="A94" s="35" t="s">
        <v>509</v>
      </c>
      <c r="B94" s="66"/>
      <c r="C94" s="112" t="s">
        <v>250</v>
      </c>
      <c r="D94" s="112">
        <v>0</v>
      </c>
      <c r="E94" s="112" t="s">
        <v>250</v>
      </c>
      <c r="F94" s="112">
        <v>3.7040000000000002</v>
      </c>
      <c r="G94" s="112" t="s">
        <v>250</v>
      </c>
      <c r="H94" s="112" t="s">
        <v>250</v>
      </c>
      <c r="I94" s="112" t="s">
        <v>250</v>
      </c>
      <c r="J94" s="36" t="s">
        <v>510</v>
      </c>
    </row>
    <row r="95" spans="1:10" s="118" customFormat="1" ht="14.5" customHeight="1">
      <c r="A95" s="66"/>
      <c r="B95" s="66"/>
      <c r="C95" s="112"/>
      <c r="D95" s="112"/>
      <c r="E95" s="112"/>
      <c r="F95" s="112"/>
      <c r="G95" s="112"/>
      <c r="H95" s="112"/>
      <c r="I95" s="112"/>
      <c r="J95" s="67"/>
    </row>
    <row r="96" spans="1:10" s="118" customFormat="1" ht="14.5" customHeight="1">
      <c r="A96" s="66"/>
      <c r="B96" s="66"/>
      <c r="C96" s="365"/>
      <c r="D96" s="365"/>
      <c r="E96" s="365"/>
      <c r="F96" s="365"/>
      <c r="G96" s="365"/>
      <c r="H96" s="365"/>
      <c r="I96" s="365"/>
    </row>
    <row r="97" spans="1:10" s="118" customFormat="1" ht="14.5" customHeight="1">
      <c r="A97" s="66"/>
      <c r="B97" s="66"/>
      <c r="C97" s="67"/>
      <c r="D97" s="67"/>
      <c r="E97" s="67"/>
      <c r="F97" s="67"/>
      <c r="G97" s="67"/>
      <c r="H97" s="67"/>
      <c r="I97" s="67"/>
    </row>
    <row r="98" spans="1:10" s="118" customFormat="1" ht="14.5" customHeight="1">
      <c r="A98" s="66"/>
      <c r="B98" s="66"/>
      <c r="C98" s="121"/>
      <c r="D98" s="121"/>
      <c r="E98" s="121"/>
      <c r="F98" s="121"/>
      <c r="G98" s="121"/>
      <c r="H98" s="121"/>
      <c r="I98" s="121"/>
    </row>
    <row r="99" spans="1:10" s="118" customFormat="1" ht="14.5" customHeight="1">
      <c r="A99" s="66"/>
      <c r="B99" s="66"/>
      <c r="C99" s="121"/>
      <c r="D99" s="121"/>
      <c r="E99" s="121"/>
      <c r="F99" s="121"/>
      <c r="G99" s="121"/>
      <c r="H99" s="121"/>
      <c r="I99" s="121"/>
    </row>
    <row r="100" spans="1:10" s="118" customFormat="1" ht="14.5" customHeight="1">
      <c r="A100" s="66"/>
      <c r="B100" s="66"/>
      <c r="C100" s="121"/>
      <c r="D100" s="121"/>
      <c r="E100" s="121"/>
      <c r="F100" s="121"/>
      <c r="G100" s="121"/>
      <c r="H100" s="121"/>
      <c r="I100" s="121"/>
    </row>
    <row r="101" spans="1:10" s="118" customFormat="1" ht="14.5" customHeight="1">
      <c r="A101" s="66"/>
      <c r="B101" s="66"/>
      <c r="C101" s="121"/>
      <c r="D101" s="121"/>
      <c r="E101" s="121"/>
      <c r="F101" s="121"/>
      <c r="G101" s="121"/>
      <c r="H101" s="121"/>
      <c r="I101" s="121"/>
    </row>
    <row r="102" spans="1:10" s="118" customFormat="1" ht="14.5" customHeight="1">
      <c r="A102" s="66"/>
      <c r="B102" s="66"/>
      <c r="C102" s="121"/>
      <c r="D102" s="121"/>
      <c r="E102" s="121"/>
      <c r="F102" s="121"/>
      <c r="G102" s="121"/>
      <c r="H102" s="121"/>
      <c r="I102" s="121"/>
    </row>
    <row r="103" spans="1:10" s="118" customFormat="1" ht="14.5" customHeight="1">
      <c r="C103" s="121"/>
      <c r="D103" s="121"/>
      <c r="E103" s="121"/>
      <c r="F103" s="121"/>
      <c r="G103" s="121"/>
      <c r="H103" s="121"/>
      <c r="I103" s="121"/>
    </row>
    <row r="104" spans="1:10" s="118" customFormat="1" ht="5" customHeight="1">
      <c r="A104" s="578"/>
      <c r="B104" s="578"/>
      <c r="C104" s="121"/>
      <c r="D104" s="121"/>
      <c r="E104" s="121"/>
      <c r="F104" s="121"/>
      <c r="G104" s="121"/>
      <c r="H104" s="121"/>
      <c r="I104" s="121"/>
    </row>
    <row r="105" spans="1:10" ht="12" customHeight="1">
      <c r="A105" s="552" t="s">
        <v>1</v>
      </c>
      <c r="B105" s="74" t="s">
        <v>2</v>
      </c>
      <c r="J105" s="309" t="s">
        <v>3</v>
      </c>
    </row>
    <row r="106" spans="1:10" ht="12" customHeight="1">
      <c r="A106" s="553"/>
      <c r="B106" s="57" t="s">
        <v>753</v>
      </c>
      <c r="J106" s="22"/>
    </row>
    <row r="107" spans="1:10" ht="12" customHeight="1">
      <c r="A107" s="553"/>
      <c r="B107" s="244" t="s">
        <v>73</v>
      </c>
    </row>
    <row r="108" spans="1:10" ht="12" customHeight="1">
      <c r="A108" s="553"/>
      <c r="B108" s="244" t="s">
        <v>1028</v>
      </c>
    </row>
    <row r="109" spans="1:10" ht="23" customHeight="1">
      <c r="A109" s="1"/>
      <c r="B109" s="1"/>
      <c r="C109" s="161"/>
      <c r="D109" s="161"/>
      <c r="E109" s="25"/>
      <c r="F109" s="25"/>
      <c r="G109" s="25"/>
      <c r="H109" s="25"/>
      <c r="I109" s="25"/>
      <c r="J109" s="109" t="s">
        <v>609</v>
      </c>
    </row>
    <row r="110" spans="1:10" ht="12" customHeight="1">
      <c r="A110" s="1"/>
      <c r="B110" s="3"/>
      <c r="C110" s="3"/>
      <c r="D110" s="3"/>
      <c r="E110" s="3"/>
      <c r="F110" s="3"/>
      <c r="G110" s="3"/>
      <c r="H110" s="3"/>
      <c r="I110" s="3"/>
      <c r="J110" s="59" t="s">
        <v>988</v>
      </c>
    </row>
    <row r="111" spans="1:10" ht="18" customHeight="1">
      <c r="A111" s="559">
        <v>59</v>
      </c>
      <c r="B111" s="107" t="s">
        <v>577</v>
      </c>
      <c r="C111" s="162"/>
      <c r="D111" s="162"/>
      <c r="E111" s="162"/>
      <c r="F111" s="162"/>
      <c r="G111" s="162"/>
      <c r="H111" s="162"/>
      <c r="I111" s="162"/>
      <c r="J111" s="310" t="s">
        <v>521</v>
      </c>
    </row>
    <row r="112" spans="1:10" ht="18" customHeight="1">
      <c r="A112" s="560"/>
      <c r="B112" s="241" t="s">
        <v>578</v>
      </c>
      <c r="C112" s="164"/>
      <c r="D112" s="164"/>
      <c r="E112" s="164"/>
      <c r="F112" s="164"/>
      <c r="G112" s="164"/>
      <c r="H112" s="164"/>
      <c r="I112" s="164"/>
      <c r="J112" s="311" t="s">
        <v>522</v>
      </c>
    </row>
    <row r="113" spans="1:10" s="118" customFormat="1" ht="14.5" customHeight="1">
      <c r="C113" s="67"/>
      <c r="D113" s="67"/>
      <c r="E113" s="67"/>
      <c r="F113" s="67"/>
      <c r="G113" s="67"/>
      <c r="H113" s="67"/>
      <c r="I113" s="67"/>
    </row>
    <row r="114" spans="1:10" s="118" customFormat="1" ht="14.5" customHeight="1">
      <c r="C114" s="67"/>
      <c r="D114" s="67"/>
      <c r="E114" s="67"/>
      <c r="F114" s="67"/>
      <c r="G114" s="67"/>
      <c r="H114" s="67"/>
      <c r="I114" s="67"/>
    </row>
    <row r="115" spans="1:10" s="118" customFormat="1" ht="14.5" customHeight="1">
      <c r="C115" s="67"/>
      <c r="D115" s="67"/>
      <c r="E115" s="67"/>
      <c r="F115" s="67"/>
      <c r="G115" s="67"/>
      <c r="H115" s="67"/>
      <c r="I115" s="67"/>
    </row>
    <row r="116" spans="1:10" ht="14.5" customHeight="1">
      <c r="A116" s="242" t="s">
        <v>283</v>
      </c>
      <c r="B116" s="134"/>
      <c r="C116" s="134"/>
      <c r="D116" s="134"/>
      <c r="E116" s="134"/>
      <c r="F116" s="134"/>
      <c r="G116" s="134"/>
      <c r="H116" s="134"/>
      <c r="I116" s="134"/>
      <c r="J116" s="110" t="s">
        <v>284</v>
      </c>
    </row>
    <row r="117" spans="1:10" ht="9" customHeight="1"/>
    <row r="118" spans="1:10" ht="18.75" customHeight="1">
      <c r="A118" s="34" t="s">
        <v>0</v>
      </c>
      <c r="B118" s="88"/>
      <c r="C118" s="110">
        <v>2010</v>
      </c>
      <c r="D118" s="110">
        <v>2015</v>
      </c>
      <c r="E118" s="110">
        <v>2019</v>
      </c>
      <c r="F118" s="110">
        <v>2020</v>
      </c>
      <c r="G118" s="110">
        <v>2021</v>
      </c>
      <c r="H118" s="110">
        <v>2022</v>
      </c>
      <c r="I118" s="110" t="s">
        <v>991</v>
      </c>
      <c r="J118" s="248" t="s">
        <v>0</v>
      </c>
    </row>
    <row r="119" spans="1:10" s="118" customFormat="1" ht="14.5" customHeight="1">
      <c r="C119" s="67"/>
      <c r="D119" s="67"/>
      <c r="E119" s="67"/>
      <c r="F119" s="67"/>
      <c r="G119" s="67"/>
      <c r="H119" s="67"/>
      <c r="I119" s="67"/>
    </row>
    <row r="120" spans="1:10" s="118" customFormat="1" ht="14.5" customHeight="1">
      <c r="A120" s="35" t="s">
        <v>729</v>
      </c>
      <c r="B120" s="66"/>
      <c r="C120" s="112">
        <v>95451.047999999995</v>
      </c>
      <c r="D120" s="112">
        <v>208493.49100000001</v>
      </c>
      <c r="E120" s="112">
        <v>350369.74</v>
      </c>
      <c r="F120" s="112">
        <v>340519.29700000002</v>
      </c>
      <c r="G120" s="112">
        <v>431178.98599999998</v>
      </c>
      <c r="H120" s="112">
        <v>339829.83399999997</v>
      </c>
      <c r="I120" s="112">
        <v>350104.51799999998</v>
      </c>
      <c r="J120" s="385" t="s">
        <v>729</v>
      </c>
    </row>
    <row r="121" spans="1:10" s="118" customFormat="1" ht="14.5" customHeight="1">
      <c r="A121" s="362" t="s">
        <v>100</v>
      </c>
      <c r="B121" s="384"/>
      <c r="C121" s="329">
        <v>154897</v>
      </c>
      <c r="D121" s="112">
        <v>258522.57800000001</v>
      </c>
      <c r="E121" s="112">
        <v>360644.19400000002</v>
      </c>
      <c r="F121" s="112">
        <v>308900.65899999999</v>
      </c>
      <c r="G121" s="112">
        <v>337746.49200000003</v>
      </c>
      <c r="H121" s="112">
        <v>332959.53999999998</v>
      </c>
      <c r="I121" s="112">
        <v>332959.53999999998</v>
      </c>
      <c r="J121" s="337" t="s">
        <v>100</v>
      </c>
    </row>
    <row r="122" spans="1:10" s="118" customFormat="1" ht="14.5" customHeight="1">
      <c r="A122" s="35" t="s">
        <v>293</v>
      </c>
      <c r="B122" s="66"/>
      <c r="C122" s="112">
        <v>132227</v>
      </c>
      <c r="D122" s="112">
        <v>145142.94099999999</v>
      </c>
      <c r="E122" s="112">
        <v>187607.18299999999</v>
      </c>
      <c r="F122" s="112">
        <v>197348.64600000001</v>
      </c>
      <c r="G122" s="112">
        <v>199037.603</v>
      </c>
      <c r="H122" s="112">
        <v>215200.774</v>
      </c>
      <c r="I122" s="112">
        <v>181770.682</v>
      </c>
      <c r="J122" s="385" t="s">
        <v>294</v>
      </c>
    </row>
    <row r="123" spans="1:10" s="118" customFormat="1" ht="14.5" customHeight="1">
      <c r="A123" s="35" t="s">
        <v>516</v>
      </c>
      <c r="B123" s="66"/>
      <c r="C123" s="112">
        <v>109926</v>
      </c>
      <c r="D123" s="112">
        <v>100753.68</v>
      </c>
      <c r="E123" s="112">
        <v>166972.08207199999</v>
      </c>
      <c r="F123" s="112">
        <v>168347.00446299999</v>
      </c>
      <c r="G123" s="112">
        <v>161922.78249699995</v>
      </c>
      <c r="H123" s="112">
        <v>180297.99205800003</v>
      </c>
      <c r="I123" s="112">
        <v>154978.37937900002</v>
      </c>
      <c r="J123" s="385" t="s">
        <v>517</v>
      </c>
    </row>
    <row r="124" spans="1:10" s="118" customFormat="1" ht="14.5" customHeight="1">
      <c r="A124" s="35" t="s">
        <v>295</v>
      </c>
      <c r="B124" s="66"/>
      <c r="C124" s="112">
        <v>98313</v>
      </c>
      <c r="D124" s="112">
        <v>135845.34700000001</v>
      </c>
      <c r="E124" s="112">
        <v>120731.6415</v>
      </c>
      <c r="F124" s="112">
        <v>133477.97899999999</v>
      </c>
      <c r="G124" s="112">
        <v>129186.13950599999</v>
      </c>
      <c r="H124" s="112">
        <v>154250.465562</v>
      </c>
      <c r="I124" s="112">
        <v>130515.48</v>
      </c>
      <c r="J124" s="385" t="s">
        <v>296</v>
      </c>
    </row>
    <row r="125" spans="1:10" s="118" customFormat="1" ht="14.5" customHeight="1">
      <c r="A125" s="35" t="s">
        <v>514</v>
      </c>
      <c r="B125" s="66"/>
      <c r="C125" s="112">
        <v>87790</v>
      </c>
      <c r="D125" s="112">
        <v>143672.18900000001</v>
      </c>
      <c r="E125" s="112">
        <v>126329.936</v>
      </c>
      <c r="F125" s="112">
        <v>117141.95699999999</v>
      </c>
      <c r="G125" s="112">
        <v>123838.322</v>
      </c>
      <c r="H125" s="112">
        <v>123669.26471</v>
      </c>
      <c r="I125" s="112">
        <v>108005.36220999999</v>
      </c>
      <c r="J125" s="385" t="s">
        <v>515</v>
      </c>
    </row>
    <row r="126" spans="1:10" s="118" customFormat="1" ht="14.5" customHeight="1">
      <c r="A126" s="35" t="s">
        <v>523</v>
      </c>
      <c r="B126" s="66"/>
      <c r="C126" s="112">
        <v>85474.672000000006</v>
      </c>
      <c r="D126" s="112">
        <v>46841.184999999998</v>
      </c>
      <c r="E126" s="112">
        <v>110708.292</v>
      </c>
      <c r="F126" s="112">
        <v>99946.610153000001</v>
      </c>
      <c r="G126" s="112">
        <v>105580.83575500001</v>
      </c>
      <c r="H126" s="112">
        <v>87273.377435999995</v>
      </c>
      <c r="I126" s="112">
        <v>92753.642342000006</v>
      </c>
      <c r="J126" s="385" t="s">
        <v>530</v>
      </c>
    </row>
    <row r="127" spans="1:10" s="118" customFormat="1" ht="14.5" customHeight="1">
      <c r="A127" s="35" t="s">
        <v>275</v>
      </c>
      <c r="B127" s="66"/>
      <c r="C127" s="112">
        <v>45302</v>
      </c>
      <c r="D127" s="112">
        <v>41980.118999999999</v>
      </c>
      <c r="E127" s="112">
        <v>84987.717999999993</v>
      </c>
      <c r="F127" s="112">
        <v>74358.022993999984</v>
      </c>
      <c r="G127" s="112">
        <v>70131.559682000006</v>
      </c>
      <c r="H127" s="112">
        <v>69556.315857000009</v>
      </c>
      <c r="I127" s="112">
        <v>75348.316831999997</v>
      </c>
      <c r="J127" s="385" t="s">
        <v>276</v>
      </c>
    </row>
    <row r="128" spans="1:10" s="118" customFormat="1" ht="14.5" customHeight="1">
      <c r="A128" s="35" t="s">
        <v>511</v>
      </c>
      <c r="B128" s="66"/>
      <c r="C128" s="112">
        <v>59356.754999999997</v>
      </c>
      <c r="D128" s="112">
        <v>82449.773000000001</v>
      </c>
      <c r="E128" s="112">
        <v>69649.438999999998</v>
      </c>
      <c r="F128" s="112">
        <v>62494.111059000003</v>
      </c>
      <c r="G128" s="112">
        <v>64970.400572999999</v>
      </c>
      <c r="H128" s="112">
        <v>63442.555</v>
      </c>
      <c r="I128" s="112">
        <v>68844.244999999995</v>
      </c>
      <c r="J128" s="385" t="s">
        <v>511</v>
      </c>
    </row>
    <row r="129" spans="1:10" s="118" customFormat="1" ht="14.5" customHeight="1">
      <c r="A129" s="35" t="s">
        <v>520</v>
      </c>
      <c r="B129" s="66"/>
      <c r="C129" s="112">
        <v>61717</v>
      </c>
      <c r="D129" s="112">
        <v>69690.494000000006</v>
      </c>
      <c r="E129" s="112">
        <v>60570.900999999998</v>
      </c>
      <c r="F129" s="112">
        <v>61910.758550000006</v>
      </c>
      <c r="G129" s="112">
        <v>59856.639949999997</v>
      </c>
      <c r="H129" s="112">
        <v>58118.145709999997</v>
      </c>
      <c r="I129" s="112">
        <v>53369.56258999998</v>
      </c>
      <c r="J129" s="385" t="s">
        <v>520</v>
      </c>
    </row>
    <row r="130" spans="1:10" s="118" customFormat="1" ht="14.5" customHeight="1">
      <c r="A130" s="35" t="s">
        <v>285</v>
      </c>
      <c r="B130" s="66"/>
      <c r="C130" s="112">
        <v>25378.242999999999</v>
      </c>
      <c r="D130" s="112">
        <v>40776.173000000003</v>
      </c>
      <c r="E130" s="112">
        <v>48221.343999999997</v>
      </c>
      <c r="F130" s="112">
        <v>46014.704899999997</v>
      </c>
      <c r="G130" s="112">
        <v>55016.205688000002</v>
      </c>
      <c r="H130" s="112">
        <v>43934.974027000004</v>
      </c>
      <c r="I130" s="112">
        <v>36176.527099999999</v>
      </c>
      <c r="J130" s="385" t="s">
        <v>285</v>
      </c>
    </row>
    <row r="131" spans="1:10" s="252" customFormat="1" ht="14.5" customHeight="1">
      <c r="A131" s="258" t="s">
        <v>769</v>
      </c>
      <c r="B131" s="237"/>
      <c r="C131" s="115">
        <v>21079.319984303962</v>
      </c>
      <c r="D131" s="115">
        <v>53202.089999999989</v>
      </c>
      <c r="E131" s="115">
        <v>56378.299999999967</v>
      </c>
      <c r="F131" s="115">
        <v>36164.513999999966</v>
      </c>
      <c r="G131" s="115">
        <v>31853.273999999965</v>
      </c>
      <c r="H131" s="115">
        <v>36872.509000000078</v>
      </c>
      <c r="I131" s="115">
        <v>35716.31499999993</v>
      </c>
      <c r="J131" s="393" t="s">
        <v>769</v>
      </c>
    </row>
    <row r="132" spans="1:10" s="118" customFormat="1" ht="14.5" customHeight="1">
      <c r="A132" s="35" t="s">
        <v>107</v>
      </c>
      <c r="B132" s="66"/>
      <c r="C132" s="112">
        <v>14144</v>
      </c>
      <c r="D132" s="112">
        <v>34554.209000000003</v>
      </c>
      <c r="E132" s="112">
        <v>25240.639999999999</v>
      </c>
      <c r="F132" s="112">
        <v>26127.494999999999</v>
      </c>
      <c r="G132" s="112">
        <v>23920.637999999999</v>
      </c>
      <c r="H132" s="112">
        <v>24508.477999999999</v>
      </c>
      <c r="I132" s="112">
        <v>34055.531000000003</v>
      </c>
      <c r="J132" s="385" t="s">
        <v>103</v>
      </c>
    </row>
    <row r="133" spans="1:10" s="118" customFormat="1" ht="14.5" customHeight="1">
      <c r="A133" s="35" t="s">
        <v>650</v>
      </c>
      <c r="B133" s="66"/>
      <c r="C133" s="112">
        <v>100</v>
      </c>
      <c r="D133" s="112">
        <v>7221.1009999999997</v>
      </c>
      <c r="E133" s="112">
        <v>26007.578719999998</v>
      </c>
      <c r="F133" s="112">
        <v>32772.32877</v>
      </c>
      <c r="G133" s="112">
        <v>29287.640449999999</v>
      </c>
      <c r="H133" s="112">
        <v>29203.477999999999</v>
      </c>
      <c r="I133" s="112">
        <v>29295.479500000001</v>
      </c>
      <c r="J133" s="385" t="s">
        <v>650</v>
      </c>
    </row>
    <row r="134" spans="1:10" s="118" customFormat="1" ht="14.5" customHeight="1">
      <c r="A134" s="35" t="s">
        <v>399</v>
      </c>
      <c r="B134" s="66"/>
      <c r="C134" s="112">
        <v>8568.4210000000003</v>
      </c>
      <c r="D134" s="112">
        <v>2989.4920000000002</v>
      </c>
      <c r="E134" s="112">
        <v>9013.1560000000009</v>
      </c>
      <c r="F134" s="112">
        <v>6411.0452999999998</v>
      </c>
      <c r="G134" s="112">
        <v>9863.0857500000002</v>
      </c>
      <c r="H134" s="112">
        <v>25782.581600000001</v>
      </c>
      <c r="I134" s="112">
        <v>29012.485000000001</v>
      </c>
      <c r="J134" s="36" t="s">
        <v>400</v>
      </c>
    </row>
    <row r="135" spans="1:10" s="118" customFormat="1" ht="14.5" customHeight="1">
      <c r="A135" s="35" t="s">
        <v>408</v>
      </c>
      <c r="B135" s="66"/>
      <c r="C135" s="112">
        <v>16572</v>
      </c>
      <c r="D135" s="112">
        <v>19714.55</v>
      </c>
      <c r="E135" s="112">
        <v>21567.63</v>
      </c>
      <c r="F135" s="112">
        <v>21562.144</v>
      </c>
      <c r="G135" s="112">
        <v>25523.33036</v>
      </c>
      <c r="H135" s="112">
        <v>22276.0985</v>
      </c>
      <c r="I135" s="112">
        <v>22420.909</v>
      </c>
      <c r="J135" s="385" t="s">
        <v>408</v>
      </c>
    </row>
    <row r="136" spans="1:10" s="118" customFormat="1" ht="14.5" customHeight="1">
      <c r="A136" s="35" t="s">
        <v>404</v>
      </c>
      <c r="B136" s="66"/>
      <c r="C136" s="112">
        <v>10476</v>
      </c>
      <c r="D136" s="112">
        <v>21899.98</v>
      </c>
      <c r="E136" s="112">
        <v>31783.394690000001</v>
      </c>
      <c r="F136" s="112">
        <v>29050.25056</v>
      </c>
      <c r="G136" s="112">
        <v>20829.985000000001</v>
      </c>
      <c r="H136" s="112">
        <v>23750.778999999999</v>
      </c>
      <c r="I136" s="112">
        <v>20885.870999999999</v>
      </c>
      <c r="J136" s="385" t="s">
        <v>405</v>
      </c>
    </row>
    <row r="137" spans="1:10" s="118" customFormat="1" ht="14.5" customHeight="1">
      <c r="A137" s="35" t="s">
        <v>288</v>
      </c>
      <c r="B137" s="66"/>
      <c r="C137" s="112">
        <v>17731</v>
      </c>
      <c r="D137" s="112">
        <v>44226.546000000002</v>
      </c>
      <c r="E137" s="112">
        <v>27413.605210000002</v>
      </c>
      <c r="F137" s="112">
        <v>20483.538680000001</v>
      </c>
      <c r="G137" s="112">
        <v>19247.719000000001</v>
      </c>
      <c r="H137" s="112">
        <v>19096.368999999999</v>
      </c>
      <c r="I137" s="112">
        <v>18903.310230999999</v>
      </c>
      <c r="J137" s="385" t="s">
        <v>288</v>
      </c>
    </row>
    <row r="138" spans="1:10" s="118" customFormat="1" ht="14.5" customHeight="1">
      <c r="A138" s="35" t="s">
        <v>529</v>
      </c>
      <c r="B138" s="66"/>
      <c r="C138" s="112">
        <v>26617.445079999998</v>
      </c>
      <c r="D138" s="112">
        <v>32356.144809000001</v>
      </c>
      <c r="E138" s="112">
        <v>43353.017421999997</v>
      </c>
      <c r="F138" s="112">
        <v>45911.511120000003</v>
      </c>
      <c r="G138" s="112">
        <v>34102.897420000001</v>
      </c>
      <c r="H138" s="112">
        <v>26359.252069999999</v>
      </c>
      <c r="I138" s="112">
        <v>18312.24624</v>
      </c>
      <c r="J138" s="385" t="s">
        <v>529</v>
      </c>
    </row>
    <row r="139" spans="1:10" s="118" customFormat="1" ht="14.5" customHeight="1">
      <c r="A139" s="35" t="s">
        <v>503</v>
      </c>
      <c r="B139" s="66"/>
      <c r="C139" s="112">
        <v>13229.031000000001</v>
      </c>
      <c r="D139" s="112">
        <v>3668.0720000000001</v>
      </c>
      <c r="E139" s="112">
        <v>16867.53385</v>
      </c>
      <c r="F139" s="112">
        <v>19372.957009999998</v>
      </c>
      <c r="G139" s="112">
        <v>21389.243664999998</v>
      </c>
      <c r="H139" s="112">
        <v>24796.5023</v>
      </c>
      <c r="I139" s="112">
        <v>15607.412829999999</v>
      </c>
      <c r="J139" s="385" t="s">
        <v>504</v>
      </c>
    </row>
    <row r="140" spans="1:10" s="118" customFormat="1" ht="14.5" customHeight="1">
      <c r="A140" s="35" t="s">
        <v>271</v>
      </c>
      <c r="B140" s="66"/>
      <c r="C140" s="112">
        <v>3942.0050000000001</v>
      </c>
      <c r="D140" s="112">
        <v>7302.2849999999999</v>
      </c>
      <c r="E140" s="112">
        <v>14201.382</v>
      </c>
      <c r="F140" s="112">
        <v>15430.399899999999</v>
      </c>
      <c r="G140" s="112">
        <v>13552.35946</v>
      </c>
      <c r="H140" s="112">
        <v>10377.640640000003</v>
      </c>
      <c r="I140" s="112">
        <v>14185.080409999999</v>
      </c>
      <c r="J140" s="385" t="s">
        <v>272</v>
      </c>
    </row>
    <row r="141" spans="1:10" s="118" customFormat="1" ht="14.5" customHeight="1">
      <c r="A141" s="35" t="s">
        <v>748</v>
      </c>
      <c r="B141" s="66"/>
      <c r="C141" s="112">
        <v>1107.973</v>
      </c>
      <c r="D141" s="112">
        <v>3381.652</v>
      </c>
      <c r="E141" s="112">
        <v>3749.87</v>
      </c>
      <c r="F141" s="112">
        <v>5111.1056500000004</v>
      </c>
      <c r="G141" s="112">
        <v>5647.6841399999994</v>
      </c>
      <c r="H141" s="112">
        <v>10819.7076</v>
      </c>
      <c r="I141" s="112">
        <v>13685.351000000001</v>
      </c>
      <c r="J141" s="385" t="s">
        <v>748</v>
      </c>
    </row>
    <row r="142" spans="1:10" s="118" customFormat="1" ht="14.5" customHeight="1">
      <c r="A142" s="35" t="s">
        <v>5</v>
      </c>
      <c r="B142" s="66"/>
      <c r="C142" s="112">
        <v>5072.2150000000001</v>
      </c>
      <c r="D142" s="112">
        <v>9213.0789999999997</v>
      </c>
      <c r="E142" s="112">
        <v>13281.487999999999</v>
      </c>
      <c r="F142" s="112">
        <v>15808.999200000002</v>
      </c>
      <c r="G142" s="112">
        <v>13743.862499999999</v>
      </c>
      <c r="H142" s="112">
        <v>15046.84506</v>
      </c>
      <c r="I142" s="112">
        <v>13569.785980000001</v>
      </c>
      <c r="J142" s="385" t="s">
        <v>6</v>
      </c>
    </row>
    <row r="143" spans="1:10" s="118" customFormat="1" ht="14.5" customHeight="1">
      <c r="A143" s="35" t="s">
        <v>67</v>
      </c>
      <c r="B143" s="66"/>
      <c r="C143" s="112">
        <v>51389</v>
      </c>
      <c r="D143" s="112">
        <v>36493.800000000003</v>
      </c>
      <c r="E143" s="112">
        <v>25625.1</v>
      </c>
      <c r="F143" s="112">
        <v>20552.36</v>
      </c>
      <c r="G143" s="112">
        <v>14350.2</v>
      </c>
      <c r="H143" s="112">
        <v>11809.921</v>
      </c>
      <c r="I143" s="112">
        <v>13109.814</v>
      </c>
      <c r="J143" s="385" t="s">
        <v>26</v>
      </c>
    </row>
    <row r="144" spans="1:10" s="118" customFormat="1" ht="14.5" customHeight="1">
      <c r="A144" s="35" t="s">
        <v>505</v>
      </c>
      <c r="B144" s="66"/>
      <c r="C144" s="112">
        <v>9511.0519999999997</v>
      </c>
      <c r="D144" s="112">
        <v>12708.465583000001</v>
      </c>
      <c r="E144" s="112">
        <v>6991.3710499999997</v>
      </c>
      <c r="F144" s="112">
        <v>12999.887941999999</v>
      </c>
      <c r="G144" s="112">
        <v>16037.285721</v>
      </c>
      <c r="H144" s="112">
        <v>18489.818616999997</v>
      </c>
      <c r="I144" s="112">
        <v>11751.439693</v>
      </c>
      <c r="J144" s="385" t="s">
        <v>506</v>
      </c>
    </row>
    <row r="145" spans="1:10" s="118" customFormat="1" ht="14.5" customHeight="1">
      <c r="A145" s="35" t="s">
        <v>774</v>
      </c>
      <c r="B145" s="66"/>
      <c r="C145" s="112">
        <v>3470.9960000000001</v>
      </c>
      <c r="D145" s="112">
        <v>6227.0150000000003</v>
      </c>
      <c r="E145" s="112">
        <v>7936.0918000000001</v>
      </c>
      <c r="F145" s="112">
        <v>7523.9790999999996</v>
      </c>
      <c r="G145" s="112">
        <v>6005.9447599999994</v>
      </c>
      <c r="H145" s="112">
        <v>8973.8970800000006</v>
      </c>
      <c r="I145" s="112">
        <v>9229.8530500000015</v>
      </c>
      <c r="J145" s="385" t="s">
        <v>574</v>
      </c>
    </row>
    <row r="146" spans="1:10" s="118" customFormat="1" ht="14.5" customHeight="1">
      <c r="A146" s="35" t="s">
        <v>1025</v>
      </c>
      <c r="B146" s="66"/>
      <c r="C146" s="112">
        <v>10604.285820000001</v>
      </c>
      <c r="D146" s="112">
        <v>15944.896410000001</v>
      </c>
      <c r="E146" s="112">
        <v>17850.192660000001</v>
      </c>
      <c r="F146" s="112">
        <v>16491.537250000001</v>
      </c>
      <c r="G146" s="112">
        <v>15283.743610000001</v>
      </c>
      <c r="H146" s="112">
        <v>11754.046248000002</v>
      </c>
      <c r="I146" s="112">
        <v>9017.6665350000003</v>
      </c>
      <c r="J146" s="385" t="s">
        <v>1025</v>
      </c>
    </row>
    <row r="147" spans="1:10" s="118" customFormat="1" ht="14.5" customHeight="1">
      <c r="A147" s="35" t="s">
        <v>4</v>
      </c>
      <c r="C147" s="112">
        <v>30090</v>
      </c>
      <c r="D147" s="112">
        <v>53000.695</v>
      </c>
      <c r="E147" s="112">
        <v>47112.92</v>
      </c>
      <c r="F147" s="112">
        <v>38824.78</v>
      </c>
      <c r="G147" s="112">
        <v>21788.727999999999</v>
      </c>
      <c r="H147" s="112">
        <v>20307.838</v>
      </c>
      <c r="I147" s="112">
        <v>8074.1310000000003</v>
      </c>
      <c r="J147" s="337" t="s">
        <v>4</v>
      </c>
    </row>
    <row r="148" spans="1:10" s="118" customFormat="1" ht="14.5" customHeight="1">
      <c r="A148" s="35" t="s">
        <v>269</v>
      </c>
      <c r="B148" s="66"/>
      <c r="C148" s="112">
        <v>7874.7330000000002</v>
      </c>
      <c r="D148" s="112">
        <v>21260.368999999999</v>
      </c>
      <c r="E148" s="112">
        <v>23067.403837999998</v>
      </c>
      <c r="F148" s="112">
        <v>17469.100375000002</v>
      </c>
      <c r="G148" s="112">
        <v>14510.141284999996</v>
      </c>
      <c r="H148" s="112">
        <v>14690.124080999996</v>
      </c>
      <c r="I148" s="112">
        <v>7742.9635130000006</v>
      </c>
      <c r="J148" s="385" t="s">
        <v>270</v>
      </c>
    </row>
    <row r="149" spans="1:10" s="118" customFormat="1" ht="14.5" customHeight="1">
      <c r="A149" s="35" t="s">
        <v>406</v>
      </c>
      <c r="B149" s="66"/>
      <c r="C149" s="112">
        <v>2419.7829999999999</v>
      </c>
      <c r="D149" s="112">
        <v>6909.7309999999998</v>
      </c>
      <c r="E149" s="112">
        <v>7143.7295999999997</v>
      </c>
      <c r="F149" s="112">
        <v>7079.7089999999998</v>
      </c>
      <c r="G149" s="112">
        <v>5888.0379999999996</v>
      </c>
      <c r="H149" s="112">
        <v>5329.232</v>
      </c>
      <c r="I149" s="112">
        <v>6414.8087889999997</v>
      </c>
      <c r="J149" s="36" t="s">
        <v>407</v>
      </c>
    </row>
    <row r="150" spans="1:10" s="118" customFormat="1" ht="14.5" customHeight="1">
      <c r="A150" s="35" t="s">
        <v>56</v>
      </c>
      <c r="C150" s="112">
        <v>3512.069</v>
      </c>
      <c r="D150" s="112">
        <v>9648.9</v>
      </c>
      <c r="E150" s="112">
        <v>13487.966</v>
      </c>
      <c r="F150" s="112">
        <v>13647.42</v>
      </c>
      <c r="G150" s="112">
        <v>11012.231</v>
      </c>
      <c r="H150" s="112">
        <v>7428.8406299999997</v>
      </c>
      <c r="I150" s="112">
        <v>6332.0332210000006</v>
      </c>
      <c r="J150" s="385" t="s">
        <v>57</v>
      </c>
    </row>
    <row r="151" spans="1:10" s="118" customFormat="1" ht="14.5" customHeight="1">
      <c r="A151" s="35" t="s">
        <v>542</v>
      </c>
      <c r="B151" s="66"/>
      <c r="C151" s="112">
        <v>5329.5770000000002</v>
      </c>
      <c r="D151" s="112">
        <v>9271.1990000000005</v>
      </c>
      <c r="E151" s="112">
        <v>8314.0449000000008</v>
      </c>
      <c r="F151" s="112">
        <v>8705.0617800000018</v>
      </c>
      <c r="G151" s="112">
        <v>11052.41677</v>
      </c>
      <c r="H151" s="112">
        <v>12117.56302</v>
      </c>
      <c r="I151" s="112">
        <v>6219.1615299999994</v>
      </c>
      <c r="J151" s="385" t="s">
        <v>542</v>
      </c>
    </row>
    <row r="152" spans="1:10" s="118" customFormat="1" ht="14.5" customHeight="1">
      <c r="A152" s="35" t="s">
        <v>108</v>
      </c>
      <c r="B152" s="66"/>
      <c r="C152" s="112">
        <v>4944.4080000000004</v>
      </c>
      <c r="D152" s="112">
        <v>3614.1179999999999</v>
      </c>
      <c r="E152" s="112">
        <v>6149.1019999999999</v>
      </c>
      <c r="F152" s="112">
        <v>5647.3485079999991</v>
      </c>
      <c r="G152" s="112">
        <v>5132.1854489999987</v>
      </c>
      <c r="H152" s="112">
        <v>5449.0011839999997</v>
      </c>
      <c r="I152" s="112">
        <v>5875.0825370000002</v>
      </c>
      <c r="J152" s="36" t="s">
        <v>95</v>
      </c>
    </row>
    <row r="153" spans="1:10" s="118" customFormat="1" ht="14.5" customHeight="1">
      <c r="A153" s="75" t="s">
        <v>1026</v>
      </c>
      <c r="C153" s="112">
        <v>2415.299</v>
      </c>
      <c r="D153" s="112">
        <v>4473.1600339999995</v>
      </c>
      <c r="E153" s="112">
        <v>7598.2883000000002</v>
      </c>
      <c r="F153" s="112">
        <v>4428.0709999999999</v>
      </c>
      <c r="G153" s="112">
        <v>2100.9449239999999</v>
      </c>
      <c r="H153" s="112">
        <v>2533.6856000000002</v>
      </c>
      <c r="I153" s="112">
        <v>5367.03226</v>
      </c>
      <c r="J153" s="36" t="s">
        <v>1027</v>
      </c>
    </row>
    <row r="154" spans="1:10" s="118" customFormat="1" ht="14.5" customHeight="1">
      <c r="A154" s="35" t="s">
        <v>730</v>
      </c>
      <c r="B154" s="66"/>
      <c r="C154" s="112">
        <v>3284.4609999999998</v>
      </c>
      <c r="D154" s="112">
        <v>2551.8580000000002</v>
      </c>
      <c r="E154" s="112">
        <v>2361.86</v>
      </c>
      <c r="F154" s="112">
        <v>2514.75</v>
      </c>
      <c r="G154" s="112">
        <v>4737.3819999999996</v>
      </c>
      <c r="H154" s="112">
        <v>4708.2520000000004</v>
      </c>
      <c r="I154" s="112">
        <v>5144.3900000000003</v>
      </c>
      <c r="J154" s="36" t="s">
        <v>730</v>
      </c>
    </row>
    <row r="158" spans="1:10" ht="5" customHeight="1"/>
    <row r="159" spans="1:10" ht="12" customHeight="1">
      <c r="A159" s="552"/>
      <c r="B159" s="57" t="s">
        <v>753</v>
      </c>
    </row>
    <row r="160" spans="1:10" ht="12" customHeight="1">
      <c r="A160" s="553"/>
      <c r="B160" s="244" t="s">
        <v>73</v>
      </c>
    </row>
    <row r="161" spans="1:2" ht="12" customHeight="1">
      <c r="A161" s="553"/>
      <c r="B161" s="244" t="s">
        <v>1028</v>
      </c>
    </row>
    <row r="162" spans="1:2" ht="12" customHeight="1">
      <c r="A162" s="553"/>
      <c r="B162" s="154"/>
    </row>
  </sheetData>
  <mergeCells count="7">
    <mergeCell ref="A159:A162"/>
    <mergeCell ref="A111:A112"/>
    <mergeCell ref="A51:A54"/>
    <mergeCell ref="A3:A4"/>
    <mergeCell ref="A57:A58"/>
    <mergeCell ref="A104:B104"/>
    <mergeCell ref="A105:A108"/>
  </mergeCells>
  <hyperlinks>
    <hyperlink ref="J3" location="'Inhoudsopgave Zuivel in cijfers'!A1" display="Terug naar inhoudsopgave" xr:uid="{6515C83C-1970-4260-A6E9-A3F27285D63D}"/>
    <hyperlink ref="J4" location="'Inhoudsopgave Zuivel in cijfers'!A1" display="Back to table of contents" xr:uid="{D64960F2-019B-4183-95AE-B7B20762C922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BBD25B"/>
  </sheetPr>
  <dimension ref="A1:K55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4" style="2" customWidth="1"/>
    <col min="3" max="9" width="10.5" style="2" customWidth="1"/>
    <col min="10" max="10" width="32" style="7" customWidth="1"/>
    <col min="11" max="11" width="9.75" style="2" customWidth="1"/>
    <col min="12" max="13" width="9.5" style="2"/>
    <col min="14" max="14" width="4.5" style="2" customWidth="1"/>
    <col min="15" max="16384" width="9.5" style="2"/>
  </cols>
  <sheetData>
    <row r="1" spans="1:11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1" ht="12" customHeight="1">
      <c r="A2" s="1"/>
      <c r="B2" s="1"/>
      <c r="C2" s="4"/>
      <c r="D2" s="3"/>
      <c r="E2" s="3"/>
      <c r="F2" s="3"/>
      <c r="G2" s="3"/>
      <c r="H2" s="3"/>
      <c r="I2" s="3"/>
      <c r="J2" s="59" t="s">
        <v>989</v>
      </c>
    </row>
    <row r="3" spans="1:11" ht="18" customHeight="1">
      <c r="A3" s="559">
        <v>60</v>
      </c>
      <c r="B3" s="564" t="s">
        <v>118</v>
      </c>
      <c r="C3" s="564"/>
      <c r="D3" s="564"/>
      <c r="E3" s="145"/>
      <c r="F3" s="145"/>
      <c r="G3" s="145"/>
      <c r="H3" s="145"/>
      <c r="I3" s="145"/>
      <c r="J3" s="125" t="s">
        <v>585</v>
      </c>
    </row>
    <row r="4" spans="1:11" ht="18" customHeight="1">
      <c r="A4" s="560"/>
      <c r="B4" s="617" t="s">
        <v>119</v>
      </c>
      <c r="C4" s="617"/>
      <c r="D4" s="617"/>
      <c r="E4" s="158"/>
      <c r="F4" s="158"/>
      <c r="G4" s="158"/>
      <c r="H4" s="158"/>
      <c r="I4" s="158"/>
      <c r="J4" s="225" t="s">
        <v>586</v>
      </c>
    </row>
    <row r="5" spans="1:11" s="118" customFormat="1" ht="14.25" customHeight="1">
      <c r="J5" s="67"/>
    </row>
    <row r="6" spans="1:11" s="118" customFormat="1" ht="14.25" customHeight="1">
      <c r="J6" s="67"/>
    </row>
    <row r="7" spans="1:11" s="118" customFormat="1" ht="14.25" customHeight="1">
      <c r="J7" s="67"/>
      <c r="K7" s="67"/>
    </row>
    <row r="8" spans="1:11" ht="18.75" customHeight="1">
      <c r="A8" s="376" t="s">
        <v>652</v>
      </c>
      <c r="B8" s="159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375" t="s">
        <v>652</v>
      </c>
      <c r="K8" s="7"/>
    </row>
    <row r="9" spans="1:11" s="118" customFormat="1" ht="14.25" customHeight="1">
      <c r="C9" s="67"/>
      <c r="J9" s="67"/>
      <c r="K9" s="67"/>
    </row>
    <row r="10" spans="1:11" s="118" customFormat="1" ht="14.25" customHeight="1">
      <c r="A10" s="381" t="s">
        <v>653</v>
      </c>
      <c r="B10" s="372"/>
      <c r="C10" s="372"/>
      <c r="J10" s="382" t="s">
        <v>654</v>
      </c>
      <c r="K10" s="67"/>
    </row>
    <row r="11" spans="1:11" s="118" customFormat="1" ht="9" customHeight="1">
      <c r="A11" s="75"/>
      <c r="J11" s="36"/>
      <c r="K11" s="67"/>
    </row>
    <row r="12" spans="1:11" s="118" customFormat="1" ht="14.25" customHeight="1">
      <c r="A12" s="35" t="s">
        <v>79</v>
      </c>
      <c r="C12" s="373">
        <v>88.67</v>
      </c>
      <c r="D12" s="369">
        <v>101.56</v>
      </c>
      <c r="E12" s="369">
        <v>124.05</v>
      </c>
      <c r="F12" s="369">
        <v>127.73</v>
      </c>
      <c r="G12" s="369">
        <v>131.33000000000001</v>
      </c>
      <c r="H12" s="369">
        <v>141.09</v>
      </c>
      <c r="I12" s="369">
        <v>177.26</v>
      </c>
      <c r="J12" s="36" t="s">
        <v>363</v>
      </c>
      <c r="K12" s="67"/>
    </row>
    <row r="13" spans="1:11" s="118" customFormat="1" ht="14.25" customHeight="1">
      <c r="A13" s="35" t="s">
        <v>80</v>
      </c>
      <c r="C13" s="373">
        <v>90.16</v>
      </c>
      <c r="D13" s="369">
        <v>99.33</v>
      </c>
      <c r="E13" s="369">
        <v>124.8</v>
      </c>
      <c r="F13" s="369">
        <v>127.13</v>
      </c>
      <c r="G13" s="369">
        <v>131.25</v>
      </c>
      <c r="H13" s="369">
        <v>151.02000000000001</v>
      </c>
      <c r="I13" s="369">
        <v>167.34</v>
      </c>
      <c r="J13" s="36" t="s">
        <v>368</v>
      </c>
    </row>
    <row r="14" spans="1:11" s="118" customFormat="1" ht="14.25" customHeight="1">
      <c r="A14" s="35" t="s">
        <v>81</v>
      </c>
      <c r="C14" s="373">
        <v>89.62</v>
      </c>
      <c r="D14" s="369">
        <v>98.72</v>
      </c>
      <c r="E14" s="369">
        <v>126.61</v>
      </c>
      <c r="F14" s="369">
        <v>128.37</v>
      </c>
      <c r="G14" s="369">
        <v>131.36000000000001</v>
      </c>
      <c r="H14" s="369">
        <v>160</v>
      </c>
      <c r="I14" s="369">
        <v>150.19</v>
      </c>
      <c r="J14" s="36" t="s">
        <v>373</v>
      </c>
    </row>
    <row r="15" spans="1:11" s="118" customFormat="1" ht="14.25" customHeight="1">
      <c r="A15" s="35" t="s">
        <v>82</v>
      </c>
      <c r="C15" s="373">
        <v>89.48</v>
      </c>
      <c r="D15" s="369">
        <v>100.86</v>
      </c>
      <c r="E15" s="369">
        <v>126.64</v>
      </c>
      <c r="F15" s="369">
        <v>127.61</v>
      </c>
      <c r="G15" s="369">
        <v>133.11000000000001</v>
      </c>
      <c r="H15" s="369">
        <v>169.74</v>
      </c>
      <c r="I15" s="369">
        <v>150.05000000000001</v>
      </c>
      <c r="J15" s="36" t="s">
        <v>377</v>
      </c>
    </row>
    <row r="16" spans="1:11" s="118" customFormat="1" ht="14.25" customHeight="1">
      <c r="A16" s="258" t="s">
        <v>657</v>
      </c>
      <c r="B16" s="252"/>
      <c r="C16" s="377">
        <v>89.34</v>
      </c>
      <c r="D16" s="378">
        <v>100</v>
      </c>
      <c r="E16" s="378">
        <v>125.66</v>
      </c>
      <c r="F16" s="378">
        <v>127.79</v>
      </c>
      <c r="G16" s="378">
        <v>131.07</v>
      </c>
      <c r="H16" s="378">
        <v>152.35</v>
      </c>
      <c r="I16" s="378">
        <v>162.66999999999999</v>
      </c>
      <c r="J16" s="246" t="s">
        <v>658</v>
      </c>
    </row>
    <row r="17" spans="1:10" s="118" customFormat="1" ht="14.25" customHeight="1">
      <c r="A17" s="258"/>
      <c r="B17" s="252"/>
      <c r="C17" s="377"/>
      <c r="D17" s="378"/>
      <c r="E17" s="378"/>
      <c r="F17" s="378"/>
      <c r="G17" s="378"/>
      <c r="H17" s="378"/>
      <c r="I17" s="378"/>
      <c r="J17" s="246"/>
    </row>
    <row r="18" spans="1:10" s="118" customFormat="1" ht="14.25" customHeight="1">
      <c r="A18" s="246"/>
      <c r="C18" s="122"/>
      <c r="D18" s="256"/>
      <c r="E18" s="256"/>
      <c r="F18" s="256"/>
      <c r="G18" s="256"/>
      <c r="H18" s="256"/>
      <c r="I18" s="256"/>
      <c r="J18" s="36"/>
    </row>
    <row r="19" spans="1:10" s="118" customFormat="1" ht="14.25" customHeight="1">
      <c r="A19" s="381" t="s">
        <v>251</v>
      </c>
      <c r="B19" s="372"/>
      <c r="C19" s="379"/>
      <c r="D19" s="256"/>
      <c r="E19" s="256"/>
      <c r="F19" s="256"/>
      <c r="G19" s="256"/>
      <c r="H19" s="256"/>
      <c r="I19" s="256"/>
      <c r="J19" s="382" t="s">
        <v>252</v>
      </c>
    </row>
    <row r="20" spans="1:10" s="118" customFormat="1" ht="9" customHeight="1">
      <c r="A20" s="247"/>
      <c r="B20" s="380"/>
      <c r="C20" s="122"/>
      <c r="D20" s="256"/>
      <c r="E20" s="256"/>
      <c r="F20" s="256"/>
      <c r="G20" s="256"/>
      <c r="H20" s="256"/>
      <c r="I20" s="256"/>
      <c r="J20" s="36"/>
    </row>
    <row r="21" spans="1:10" s="118" customFormat="1" ht="14.25" customHeight="1">
      <c r="A21" s="35" t="s">
        <v>79</v>
      </c>
      <c r="B21" s="252"/>
      <c r="C21" s="373">
        <v>92.35</v>
      </c>
      <c r="D21" s="369">
        <v>100.73</v>
      </c>
      <c r="E21" s="369">
        <v>106.23</v>
      </c>
      <c r="F21" s="369">
        <v>107.41</v>
      </c>
      <c r="G21" s="369">
        <v>107.59</v>
      </c>
      <c r="H21" s="369">
        <v>117.01</v>
      </c>
      <c r="I21" s="369">
        <v>144.56</v>
      </c>
      <c r="J21" s="36" t="s">
        <v>363</v>
      </c>
    </row>
    <row r="22" spans="1:10" s="118" customFormat="1" ht="14.25" customHeight="1">
      <c r="A22" s="35" t="s">
        <v>80</v>
      </c>
      <c r="C22" s="373">
        <v>92.77</v>
      </c>
      <c r="D22" s="369">
        <v>100.65</v>
      </c>
      <c r="E22" s="369">
        <v>105.59</v>
      </c>
      <c r="F22" s="369">
        <v>108.13</v>
      </c>
      <c r="G22" s="369">
        <v>108.5</v>
      </c>
      <c r="H22" s="369">
        <v>124.25</v>
      </c>
      <c r="I22" s="369">
        <v>142.56</v>
      </c>
      <c r="J22" s="36" t="s">
        <v>368</v>
      </c>
    </row>
    <row r="23" spans="1:10" s="118" customFormat="1" ht="14.25" customHeight="1">
      <c r="A23" s="35" t="s">
        <v>81</v>
      </c>
      <c r="C23" s="373">
        <v>92.37</v>
      </c>
      <c r="D23" s="369">
        <v>99.86</v>
      </c>
      <c r="E23" s="369">
        <v>106.6</v>
      </c>
      <c r="F23" s="369">
        <v>107.52</v>
      </c>
      <c r="G23" s="369">
        <v>110.12</v>
      </c>
      <c r="H23" s="369">
        <v>132.09</v>
      </c>
      <c r="I23" s="369">
        <v>138.96</v>
      </c>
      <c r="J23" s="36" t="s">
        <v>373</v>
      </c>
    </row>
    <row r="24" spans="1:10" s="118" customFormat="1" ht="14.25" customHeight="1">
      <c r="A24" s="35" t="s">
        <v>82</v>
      </c>
      <c r="C24" s="373">
        <v>91.94</v>
      </c>
      <c r="D24" s="369">
        <v>99.75</v>
      </c>
      <c r="E24" s="369">
        <v>107.27</v>
      </c>
      <c r="F24" s="369">
        <v>109.87</v>
      </c>
      <c r="G24" s="369">
        <v>113.61</v>
      </c>
      <c r="H24" s="369">
        <v>143.22</v>
      </c>
      <c r="I24" s="369">
        <v>142.41999999999999</v>
      </c>
      <c r="J24" s="36" t="s">
        <v>377</v>
      </c>
    </row>
    <row r="25" spans="1:10" s="118" customFormat="1" ht="14.25" customHeight="1">
      <c r="A25" s="258" t="s">
        <v>657</v>
      </c>
      <c r="B25" s="252"/>
      <c r="C25" s="377">
        <v>92.78</v>
      </c>
      <c r="D25" s="378">
        <v>100</v>
      </c>
      <c r="E25" s="378">
        <v>106.11</v>
      </c>
      <c r="F25" s="378">
        <v>107.78</v>
      </c>
      <c r="G25" s="378">
        <v>109.24</v>
      </c>
      <c r="H25" s="378">
        <v>126.02</v>
      </c>
      <c r="I25" s="378">
        <v>142.57</v>
      </c>
      <c r="J25" s="246" t="s">
        <v>658</v>
      </c>
    </row>
    <row r="26" spans="1:10" s="118" customFormat="1" ht="14.25" customHeight="1">
      <c r="A26" s="258"/>
      <c r="B26" s="252"/>
      <c r="C26" s="377"/>
      <c r="D26" s="378"/>
      <c r="E26" s="378"/>
      <c r="F26" s="378"/>
      <c r="G26" s="378"/>
      <c r="H26" s="378"/>
      <c r="I26" s="378"/>
      <c r="J26" s="246"/>
    </row>
    <row r="27" spans="1:10" s="118" customFormat="1" ht="14.25" customHeight="1">
      <c r="A27" s="75"/>
      <c r="C27" s="122"/>
      <c r="D27" s="256"/>
      <c r="E27" s="256"/>
      <c r="F27" s="256"/>
      <c r="G27" s="256"/>
      <c r="H27" s="256"/>
      <c r="I27" s="256"/>
      <c r="J27" s="36"/>
    </row>
    <row r="28" spans="1:10" s="118" customFormat="1" ht="14.25" customHeight="1">
      <c r="A28" s="381" t="s">
        <v>655</v>
      </c>
      <c r="B28" s="372"/>
      <c r="C28" s="379"/>
      <c r="D28" s="256"/>
      <c r="E28" s="256"/>
      <c r="F28" s="256"/>
      <c r="G28" s="256"/>
      <c r="H28" s="256"/>
      <c r="I28" s="256"/>
      <c r="J28" s="382" t="s">
        <v>656</v>
      </c>
    </row>
    <row r="29" spans="1:10" s="118" customFormat="1" ht="9" customHeight="1">
      <c r="A29" s="247"/>
      <c r="B29" s="380"/>
      <c r="C29" s="122"/>
      <c r="D29" s="256"/>
      <c r="E29" s="256"/>
      <c r="F29" s="256"/>
      <c r="G29" s="256"/>
      <c r="H29" s="256"/>
      <c r="I29" s="256"/>
      <c r="J29" s="36"/>
    </row>
    <row r="30" spans="1:10" s="118" customFormat="1" ht="14.25" customHeight="1">
      <c r="A30" s="35" t="s">
        <v>79</v>
      </c>
      <c r="B30" s="252"/>
      <c r="C30" s="373">
        <v>90.47</v>
      </c>
      <c r="D30" s="369">
        <v>101.69</v>
      </c>
      <c r="E30" s="369">
        <v>106.41</v>
      </c>
      <c r="F30" s="369">
        <v>109.55</v>
      </c>
      <c r="G30" s="369">
        <v>109.07</v>
      </c>
      <c r="H30" s="369">
        <v>116.81</v>
      </c>
      <c r="I30" s="369">
        <v>151.32</v>
      </c>
      <c r="J30" s="36" t="s">
        <v>363</v>
      </c>
    </row>
    <row r="31" spans="1:10" s="118" customFormat="1" ht="14.25" customHeight="1">
      <c r="A31" s="35" t="s">
        <v>80</v>
      </c>
      <c r="C31" s="373">
        <v>90.34</v>
      </c>
      <c r="D31" s="369">
        <v>100.6</v>
      </c>
      <c r="E31" s="369">
        <v>110.1</v>
      </c>
      <c r="F31" s="369">
        <v>110.77</v>
      </c>
      <c r="G31" s="369">
        <v>109.93</v>
      </c>
      <c r="H31" s="369">
        <v>127.57</v>
      </c>
      <c r="I31" s="369">
        <v>151.97</v>
      </c>
      <c r="J31" s="36" t="s">
        <v>368</v>
      </c>
    </row>
    <row r="32" spans="1:10" s="118" customFormat="1" ht="14.25" customHeight="1">
      <c r="A32" s="35" t="s">
        <v>81</v>
      </c>
      <c r="C32" s="373">
        <v>89.75</v>
      </c>
      <c r="D32" s="369">
        <v>98.58</v>
      </c>
      <c r="E32" s="369">
        <v>108.58</v>
      </c>
      <c r="F32" s="369">
        <v>110.77</v>
      </c>
      <c r="G32" s="369">
        <v>110.5</v>
      </c>
      <c r="H32" s="369">
        <v>134.16999999999999</v>
      </c>
      <c r="I32" s="369">
        <v>145.96</v>
      </c>
      <c r="J32" s="36" t="s">
        <v>373</v>
      </c>
    </row>
    <row r="33" spans="1:10" s="118" customFormat="1" ht="14.25" customHeight="1">
      <c r="A33" s="35" t="s">
        <v>82</v>
      </c>
      <c r="C33" s="373">
        <v>90.5</v>
      </c>
      <c r="D33" s="369">
        <v>97.75</v>
      </c>
      <c r="E33" s="369">
        <v>109.94</v>
      </c>
      <c r="F33" s="369">
        <v>109.59</v>
      </c>
      <c r="G33" s="369">
        <v>112.21</v>
      </c>
      <c r="H33" s="369">
        <v>147.88</v>
      </c>
      <c r="I33" s="369">
        <v>142.91999999999999</v>
      </c>
      <c r="J33" s="36" t="s">
        <v>377</v>
      </c>
    </row>
    <row r="34" spans="1:10" s="118" customFormat="1" ht="14.25" customHeight="1">
      <c r="A34" s="258" t="s">
        <v>657</v>
      </c>
      <c r="B34" s="252"/>
      <c r="C34" s="377">
        <v>90.11</v>
      </c>
      <c r="D34" s="378">
        <v>100</v>
      </c>
      <c r="E34" s="378">
        <v>109.11</v>
      </c>
      <c r="F34" s="378">
        <v>110.41</v>
      </c>
      <c r="G34" s="378">
        <v>110.38</v>
      </c>
      <c r="H34" s="378">
        <v>128.61000000000001</v>
      </c>
      <c r="I34" s="378">
        <v>148.34</v>
      </c>
      <c r="J34" s="246" t="s">
        <v>658</v>
      </c>
    </row>
    <row r="35" spans="1:10" s="118" customFormat="1" ht="14.25" customHeight="1">
      <c r="A35" s="258"/>
      <c r="B35" s="252"/>
      <c r="C35" s="377"/>
      <c r="D35" s="378"/>
      <c r="E35" s="378"/>
      <c r="F35" s="378"/>
      <c r="G35" s="378"/>
      <c r="H35" s="378"/>
      <c r="I35" s="378"/>
      <c r="J35" s="246"/>
    </row>
    <row r="36" spans="1:10" s="118" customFormat="1" ht="14.25" customHeight="1">
      <c r="A36" s="75"/>
      <c r="C36" s="122"/>
      <c r="D36" s="256"/>
      <c r="E36" s="256"/>
      <c r="F36" s="256"/>
      <c r="G36" s="256"/>
      <c r="H36" s="256"/>
      <c r="I36" s="256"/>
      <c r="J36" s="36"/>
    </row>
    <row r="37" spans="1:10" s="118" customFormat="1" ht="14.25" customHeight="1">
      <c r="A37" s="381" t="s">
        <v>68</v>
      </c>
      <c r="B37" s="372"/>
      <c r="C37" s="379"/>
      <c r="D37" s="256"/>
      <c r="E37" s="256"/>
      <c r="F37" s="256"/>
      <c r="G37" s="256"/>
      <c r="H37" s="256"/>
      <c r="I37" s="256"/>
      <c r="J37" s="382" t="s">
        <v>69</v>
      </c>
    </row>
    <row r="38" spans="1:10" s="118" customFormat="1" ht="9" customHeight="1">
      <c r="A38" s="247"/>
      <c r="B38" s="380"/>
      <c r="C38" s="122"/>
      <c r="D38" s="256"/>
      <c r="E38" s="256"/>
      <c r="F38" s="256"/>
      <c r="G38" s="256"/>
      <c r="H38" s="256"/>
      <c r="I38" s="256"/>
      <c r="J38" s="36"/>
    </row>
    <row r="39" spans="1:10" s="118" customFormat="1" ht="14.25" customHeight="1">
      <c r="A39" s="35" t="s">
        <v>79</v>
      </c>
      <c r="B39" s="252"/>
      <c r="C39" s="373">
        <v>95.2</v>
      </c>
      <c r="D39" s="369">
        <v>101.74</v>
      </c>
      <c r="E39" s="369">
        <v>157.26</v>
      </c>
      <c r="F39" s="369">
        <v>161.44999999999999</v>
      </c>
      <c r="G39" s="369">
        <v>157.22999999999999</v>
      </c>
      <c r="H39" s="369">
        <v>178.38</v>
      </c>
      <c r="I39" s="369">
        <v>214.31</v>
      </c>
      <c r="J39" s="36" t="s">
        <v>363</v>
      </c>
    </row>
    <row r="40" spans="1:10" s="118" customFormat="1" ht="14.25" customHeight="1">
      <c r="A40" s="35" t="s">
        <v>80</v>
      </c>
      <c r="C40" s="373">
        <v>94.5</v>
      </c>
      <c r="D40" s="369">
        <v>103.27</v>
      </c>
      <c r="E40" s="369">
        <v>160.16999999999999</v>
      </c>
      <c r="F40" s="369">
        <v>158.96</v>
      </c>
      <c r="G40" s="369">
        <v>160.1</v>
      </c>
      <c r="H40" s="369">
        <v>201.14</v>
      </c>
      <c r="I40" s="369">
        <v>205.68</v>
      </c>
      <c r="J40" s="36" t="s">
        <v>368</v>
      </c>
    </row>
    <row r="41" spans="1:10" s="118" customFormat="1" ht="14.25" customHeight="1">
      <c r="A41" s="35" t="s">
        <v>81</v>
      </c>
      <c r="C41" s="373">
        <v>96.62</v>
      </c>
      <c r="D41" s="369">
        <v>98.75</v>
      </c>
      <c r="E41" s="369">
        <v>160.56</v>
      </c>
      <c r="F41" s="369">
        <v>161.65</v>
      </c>
      <c r="G41" s="369">
        <v>157.69999999999999</v>
      </c>
      <c r="H41" s="369">
        <v>213.6</v>
      </c>
      <c r="I41" s="369">
        <v>200.29</v>
      </c>
      <c r="J41" s="36" t="s">
        <v>373</v>
      </c>
    </row>
    <row r="42" spans="1:10" s="118" customFormat="1" ht="14.25" customHeight="1">
      <c r="A42" s="35" t="s">
        <v>82</v>
      </c>
      <c r="C42" s="373">
        <v>98.63</v>
      </c>
      <c r="D42" s="369">
        <v>95.43</v>
      </c>
      <c r="E42" s="369">
        <v>156.72999999999999</v>
      </c>
      <c r="F42" s="369">
        <v>157.32</v>
      </c>
      <c r="G42" s="369">
        <v>157</v>
      </c>
      <c r="H42" s="369">
        <v>214.66</v>
      </c>
      <c r="I42" s="369">
        <v>190.5</v>
      </c>
      <c r="J42" s="36" t="s">
        <v>377</v>
      </c>
    </row>
    <row r="43" spans="1:10" s="118" customFormat="1" ht="14.25" customHeight="1">
      <c r="A43" s="258" t="s">
        <v>657</v>
      </c>
      <c r="B43" s="252"/>
      <c r="C43" s="377">
        <v>95.74</v>
      </c>
      <c r="D43" s="378">
        <v>100</v>
      </c>
      <c r="E43" s="378">
        <v>157.77000000000001</v>
      </c>
      <c r="F43" s="378">
        <v>158.75</v>
      </c>
      <c r="G43" s="378">
        <v>158.18</v>
      </c>
      <c r="H43" s="378">
        <v>197.76</v>
      </c>
      <c r="I43" s="378">
        <v>203.69</v>
      </c>
      <c r="J43" s="246" t="s">
        <v>658</v>
      </c>
    </row>
    <row r="44" spans="1:10" s="118" customFormat="1" ht="14.25" customHeight="1">
      <c r="A44" s="252"/>
      <c r="B44" s="252"/>
      <c r="C44" s="115"/>
      <c r="D44" s="115"/>
      <c r="E44" s="115"/>
      <c r="F44" s="115"/>
      <c r="G44" s="115"/>
      <c r="H44" s="115"/>
      <c r="I44" s="115"/>
      <c r="J44" s="238"/>
    </row>
    <row r="45" spans="1:10" s="118" customFormat="1" ht="14.25" customHeight="1">
      <c r="C45" s="112"/>
      <c r="D45" s="112"/>
      <c r="E45" s="112"/>
      <c r="F45" s="112"/>
      <c r="G45" s="112"/>
      <c r="H45" s="112"/>
      <c r="I45" s="112"/>
      <c r="J45" s="67"/>
    </row>
    <row r="46" spans="1:10" s="118" customFormat="1" ht="14.25" customHeight="1">
      <c r="C46" s="112"/>
      <c r="D46" s="112"/>
      <c r="E46" s="112"/>
      <c r="F46" s="112"/>
      <c r="G46" s="112"/>
      <c r="H46" s="112"/>
      <c r="I46" s="112"/>
      <c r="J46" s="67"/>
    </row>
    <row r="47" spans="1:10" s="118" customFormat="1" ht="14.25" customHeight="1">
      <c r="C47" s="112"/>
      <c r="D47" s="112"/>
      <c r="E47" s="112"/>
      <c r="F47" s="112"/>
      <c r="G47" s="112"/>
      <c r="H47" s="112"/>
      <c r="I47" s="112"/>
      <c r="J47" s="67"/>
    </row>
    <row r="48" spans="1:10" s="118" customFormat="1" ht="14.25" customHeight="1">
      <c r="J48" s="67"/>
    </row>
    <row r="49" spans="1:10" s="118" customFormat="1" ht="14.25" customHeight="1">
      <c r="J49" s="67"/>
    </row>
    <row r="50" spans="1:10" s="118" customFormat="1" ht="14.25" customHeight="1">
      <c r="J50" s="67"/>
    </row>
    <row r="51" spans="1:10" s="118" customFormat="1" ht="14.25" customHeight="1">
      <c r="J51" s="67"/>
    </row>
    <row r="52" spans="1:10" s="20" customFormat="1" ht="12" customHeight="1">
      <c r="A52" s="4"/>
      <c r="B52" s="383" t="s">
        <v>83</v>
      </c>
      <c r="J52" s="23"/>
    </row>
    <row r="53" spans="1:10" s="20" customFormat="1" ht="12" customHeight="1">
      <c r="A53" s="4"/>
      <c r="B53" s="57" t="s">
        <v>73</v>
      </c>
      <c r="J53" s="23"/>
    </row>
    <row r="54" spans="1:10" s="20" customFormat="1" ht="12" customHeight="1">
      <c r="A54" s="4"/>
      <c r="J54" s="23"/>
    </row>
    <row r="55" spans="1:10" s="20" customFormat="1" ht="12" customHeight="1">
      <c r="A55" s="4"/>
      <c r="J55" s="23"/>
    </row>
  </sheetData>
  <mergeCells count="3">
    <mergeCell ref="A3:A4"/>
    <mergeCell ref="B4:D4"/>
    <mergeCell ref="B3:D3"/>
  </mergeCells>
  <hyperlinks>
    <hyperlink ref="J3" location="'Inhoudsopgave Zuivel in cijfers'!A1" display="Terug naar inhoudsopgave" xr:uid="{17508B4D-A8AC-4260-813F-CA90495B4BE6}"/>
    <hyperlink ref="J4" location="'Inhoudsopgave Zuivel in cijfers'!A1" display="Back to table of contents" xr:uid="{9368126F-2972-4BFF-9178-01DD14A31428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BBD25B"/>
  </sheetPr>
  <dimension ref="A1:K52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2.5" style="2" customWidth="1"/>
    <col min="3" max="9" width="11" style="2" customWidth="1"/>
    <col min="10" max="10" width="31" style="13" customWidth="1"/>
    <col min="11" max="11" width="9.75" style="2" customWidth="1"/>
    <col min="12" max="13" width="9.5" style="2"/>
    <col min="14" max="14" width="4.5" style="2" customWidth="1"/>
    <col min="15" max="16384" width="9.5" style="2"/>
  </cols>
  <sheetData>
    <row r="1" spans="1:11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1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989</v>
      </c>
      <c r="K2" s="123"/>
    </row>
    <row r="3" spans="1:11" ht="30" customHeight="1">
      <c r="A3" s="559">
        <v>61</v>
      </c>
      <c r="B3" s="564" t="s">
        <v>893</v>
      </c>
      <c r="C3" s="564"/>
      <c r="D3" s="564"/>
      <c r="E3" s="564"/>
      <c r="F3" s="564"/>
      <c r="G3" s="564"/>
      <c r="H3" s="564"/>
      <c r="I3" s="587"/>
      <c r="J3" s="125" t="s">
        <v>585</v>
      </c>
    </row>
    <row r="4" spans="1:11" ht="18" customHeight="1">
      <c r="A4" s="560"/>
      <c r="B4" s="518" t="s">
        <v>894</v>
      </c>
      <c r="C4" s="279"/>
      <c r="D4" s="279"/>
      <c r="E4" s="279"/>
      <c r="F4" s="279"/>
      <c r="G4" s="279"/>
      <c r="J4" s="225" t="s">
        <v>586</v>
      </c>
    </row>
    <row r="5" spans="1:11" ht="18" customHeight="1">
      <c r="A5" s="346"/>
      <c r="B5" s="346"/>
      <c r="C5" s="279"/>
      <c r="D5" s="279"/>
      <c r="E5" s="279"/>
      <c r="F5" s="279"/>
      <c r="G5" s="279"/>
      <c r="J5" s="225"/>
    </row>
    <row r="6" spans="1:11" ht="18" customHeight="1">
      <c r="A6" s="346"/>
      <c r="B6" s="346"/>
      <c r="C6" s="279"/>
      <c r="D6" s="279"/>
      <c r="E6" s="279"/>
      <c r="F6" s="279"/>
      <c r="G6" s="279"/>
      <c r="J6" s="225"/>
    </row>
    <row r="8" spans="1:11" ht="14.5" customHeight="1">
      <c r="A8" s="374" t="s">
        <v>115</v>
      </c>
      <c r="J8" s="276" t="s">
        <v>116</v>
      </c>
    </row>
    <row r="9" spans="1:11" ht="14.25" customHeight="1">
      <c r="K9" s="7"/>
    </row>
    <row r="10" spans="1:11" ht="18.75" customHeight="1">
      <c r="A10" s="34" t="s">
        <v>909</v>
      </c>
      <c r="B10" s="146"/>
      <c r="C10" s="242">
        <v>2010</v>
      </c>
      <c r="D10" s="110">
        <v>2015</v>
      </c>
      <c r="E10" s="110">
        <v>2019</v>
      </c>
      <c r="F10" s="110">
        <v>2020</v>
      </c>
      <c r="G10" s="110">
        <v>2021</v>
      </c>
      <c r="H10" s="110">
        <v>2022</v>
      </c>
      <c r="I10" s="110" t="s">
        <v>990</v>
      </c>
      <c r="J10" s="248" t="s">
        <v>909</v>
      </c>
      <c r="K10" s="7"/>
    </row>
    <row r="11" spans="1:11" s="118" customFormat="1" ht="14.5" customHeight="1">
      <c r="A11" s="578"/>
      <c r="B11" s="578"/>
      <c r="J11" s="67"/>
      <c r="K11" s="67"/>
    </row>
    <row r="12" spans="1:11" s="118" customFormat="1" ht="14.5" customHeight="1">
      <c r="A12" s="75" t="s">
        <v>91</v>
      </c>
      <c r="C12" s="477">
        <v>839243.63495920657</v>
      </c>
      <c r="D12" s="477">
        <v>835057.10100000002</v>
      </c>
      <c r="E12" s="477">
        <v>688575.55869026016</v>
      </c>
      <c r="F12" s="477">
        <v>758669.1612747882</v>
      </c>
      <c r="G12" s="477">
        <v>781529.17</v>
      </c>
      <c r="H12" s="477">
        <v>734082.72399999993</v>
      </c>
      <c r="I12" s="477">
        <v>672343.70754299988</v>
      </c>
      <c r="J12" s="36" t="s">
        <v>114</v>
      </c>
      <c r="K12" s="67"/>
    </row>
    <row r="13" spans="1:11" s="118" customFormat="1" ht="14.5" customHeight="1">
      <c r="A13" s="75" t="s">
        <v>911</v>
      </c>
      <c r="C13" s="477">
        <v>911197.18825405405</v>
      </c>
      <c r="D13" s="477">
        <v>782672.84237999993</v>
      </c>
      <c r="E13" s="299" t="s">
        <v>62</v>
      </c>
      <c r="F13" s="299" t="s">
        <v>62</v>
      </c>
      <c r="G13" s="299" t="s">
        <v>62</v>
      </c>
      <c r="H13" s="299" t="s">
        <v>62</v>
      </c>
      <c r="I13" s="299" t="s">
        <v>62</v>
      </c>
      <c r="J13" s="36" t="s">
        <v>913</v>
      </c>
      <c r="K13" s="67"/>
    </row>
    <row r="14" spans="1:11" s="118" customFormat="1" ht="14.5" customHeight="1">
      <c r="A14" s="75" t="s">
        <v>86</v>
      </c>
      <c r="C14" s="477">
        <v>22124.66946099099</v>
      </c>
      <c r="D14" s="477">
        <v>24282.638010967741</v>
      </c>
      <c r="E14" s="299" t="s">
        <v>62</v>
      </c>
      <c r="F14" s="299" t="s">
        <v>62</v>
      </c>
      <c r="G14" s="299" t="s">
        <v>62</v>
      </c>
      <c r="H14" s="299" t="s">
        <v>62</v>
      </c>
      <c r="I14" s="299" t="s">
        <v>62</v>
      </c>
      <c r="J14" s="36" t="s">
        <v>78</v>
      </c>
      <c r="K14" s="67"/>
    </row>
    <row r="15" spans="1:11" s="118" customFormat="1" ht="14.5" customHeight="1">
      <c r="A15" s="75" t="s">
        <v>68</v>
      </c>
      <c r="C15" s="477">
        <v>37749.212</v>
      </c>
      <c r="D15" s="477">
        <v>65690.506999999983</v>
      </c>
      <c r="E15" s="477">
        <v>47905.376745680871</v>
      </c>
      <c r="F15" s="477">
        <v>31688.804000000004</v>
      </c>
      <c r="G15" s="477">
        <v>31848.78899999999</v>
      </c>
      <c r="H15" s="477">
        <v>30177.761000000028</v>
      </c>
      <c r="I15" s="477">
        <f>H15</f>
        <v>30177.761000000028</v>
      </c>
      <c r="J15" s="36" t="s">
        <v>69</v>
      </c>
    </row>
    <row r="16" spans="1:11" s="118" customFormat="1" ht="14.5" customHeight="1">
      <c r="A16" s="75" t="s">
        <v>912</v>
      </c>
      <c r="C16" s="477">
        <v>307834.06500000006</v>
      </c>
      <c r="D16" s="477">
        <v>394589.44300000009</v>
      </c>
      <c r="E16" s="477">
        <v>442146.78441300726</v>
      </c>
      <c r="F16" s="477">
        <v>467151.55263472378</v>
      </c>
      <c r="G16" s="477">
        <v>432545.36583347362</v>
      </c>
      <c r="H16" s="477">
        <v>431782.11900000001</v>
      </c>
      <c r="I16" s="477">
        <v>453107.62330755213</v>
      </c>
      <c r="J16" s="36" t="s">
        <v>914</v>
      </c>
    </row>
    <row r="17" spans="1:10" s="118" customFormat="1" ht="14.5" customHeight="1">
      <c r="A17" s="35"/>
      <c r="B17" s="66"/>
      <c r="C17" s="537"/>
      <c r="D17" s="537"/>
      <c r="E17" s="537"/>
      <c r="F17" s="537"/>
      <c r="G17" s="537"/>
      <c r="H17" s="537"/>
      <c r="I17" s="537"/>
      <c r="J17" s="36"/>
    </row>
    <row r="18" spans="1:10" s="118" customFormat="1" ht="14.5" customHeight="1">
      <c r="A18" s="304" t="s">
        <v>889</v>
      </c>
      <c r="C18" s="537"/>
      <c r="D18" s="537"/>
      <c r="E18" s="537"/>
      <c r="F18" s="537"/>
      <c r="G18" s="537"/>
      <c r="H18" s="537"/>
      <c r="I18" s="537"/>
      <c r="J18" s="305" t="s">
        <v>889</v>
      </c>
    </row>
    <row r="19" spans="1:10" s="118" customFormat="1" ht="9" customHeight="1">
      <c r="A19" s="304"/>
      <c r="C19" s="537"/>
      <c r="D19" s="537"/>
      <c r="E19" s="537"/>
      <c r="F19" s="537"/>
      <c r="G19" s="537"/>
      <c r="H19" s="537"/>
      <c r="I19" s="537"/>
      <c r="J19" s="305"/>
    </row>
    <row r="20" spans="1:10" s="118" customFormat="1" ht="14.5" customHeight="1">
      <c r="A20" s="75" t="s">
        <v>87</v>
      </c>
      <c r="C20" s="477">
        <v>16615.394</v>
      </c>
      <c r="D20" s="477">
        <v>16939.922999999999</v>
      </c>
      <c r="E20" s="477">
        <v>17344.874</v>
      </c>
      <c r="F20" s="477">
        <v>17441.5</v>
      </c>
      <c r="G20" s="477">
        <v>17533.0435</v>
      </c>
      <c r="H20" s="477">
        <v>17700.981500000002</v>
      </c>
      <c r="I20" s="477">
        <v>17877.1165</v>
      </c>
      <c r="J20" s="36" t="s">
        <v>92</v>
      </c>
    </row>
    <row r="21" spans="1:10" s="118" customFormat="1" ht="14.5" customHeight="1">
      <c r="A21" s="34"/>
      <c r="B21" s="66"/>
      <c r="C21" s="235"/>
      <c r="D21" s="235"/>
      <c r="J21" s="67"/>
    </row>
    <row r="22" spans="1:10" s="118" customFormat="1" ht="14.5" customHeight="1">
      <c r="A22" s="66"/>
      <c r="B22" s="66"/>
      <c r="C22" s="235"/>
      <c r="D22" s="235"/>
      <c r="J22" s="67"/>
    </row>
    <row r="23" spans="1:10" ht="14.5" customHeight="1">
      <c r="A23" s="374" t="s">
        <v>117</v>
      </c>
      <c r="B23" s="24"/>
      <c r="J23" s="276" t="s">
        <v>121</v>
      </c>
    </row>
    <row r="24" spans="1:10" s="118" customFormat="1" ht="14.25" customHeight="1">
      <c r="A24" s="370"/>
      <c r="J24" s="371"/>
    </row>
    <row r="25" spans="1:10" ht="18.75" customHeight="1">
      <c r="A25" s="262" t="s">
        <v>112</v>
      </c>
      <c r="B25" s="148"/>
      <c r="C25" s="242">
        <v>2010</v>
      </c>
      <c r="D25" s="110">
        <v>2015</v>
      </c>
      <c r="E25" s="110">
        <v>2019</v>
      </c>
      <c r="F25" s="110">
        <v>2020</v>
      </c>
      <c r="G25" s="110">
        <v>2021</v>
      </c>
      <c r="H25" s="110">
        <v>2022</v>
      </c>
      <c r="I25" s="110" t="s">
        <v>990</v>
      </c>
      <c r="J25" s="367" t="s">
        <v>112</v>
      </c>
    </row>
    <row r="26" spans="1:10" s="118" customFormat="1" ht="14.25" customHeight="1">
      <c r="A26" s="370"/>
      <c r="C26" s="315"/>
      <c r="J26" s="67"/>
    </row>
    <row r="27" spans="1:10" s="118" customFormat="1" ht="14.5" customHeight="1">
      <c r="A27" s="75" t="s">
        <v>91</v>
      </c>
      <c r="C27" s="254">
        <v>50.51000505670865</v>
      </c>
      <c r="D27" s="537">
        <v>49.295212321803355</v>
      </c>
      <c r="E27" s="537">
        <v>39.699081047821977</v>
      </c>
      <c r="F27" s="537">
        <v>43.497930870325845</v>
      </c>
      <c r="G27" s="537">
        <v>44.574643871727119</v>
      </c>
      <c r="H27" s="537">
        <v>41.471300560367226</v>
      </c>
      <c r="I27" s="537">
        <v>37.609180851005803</v>
      </c>
      <c r="J27" s="36" t="s">
        <v>114</v>
      </c>
    </row>
    <row r="28" spans="1:10" s="118" customFormat="1" ht="14.5" customHeight="1">
      <c r="A28" s="75" t="s">
        <v>911</v>
      </c>
      <c r="C28" s="254">
        <v>54.840540540540538</v>
      </c>
      <c r="D28" s="537">
        <v>46.202857142857141</v>
      </c>
      <c r="E28" s="299" t="s">
        <v>62</v>
      </c>
      <c r="F28" s="299" t="s">
        <v>62</v>
      </c>
      <c r="G28" s="299" t="s">
        <v>62</v>
      </c>
      <c r="H28" s="299" t="s">
        <v>62</v>
      </c>
      <c r="I28" s="299" t="s">
        <v>62</v>
      </c>
      <c r="J28" s="36" t="s">
        <v>913</v>
      </c>
    </row>
    <row r="29" spans="1:10" s="118" customFormat="1" ht="14.5" customHeight="1">
      <c r="A29" s="75" t="s">
        <v>86</v>
      </c>
      <c r="C29" s="254">
        <v>1.3315765765765766</v>
      </c>
      <c r="D29" s="537">
        <v>1.4334562211981567</v>
      </c>
      <c r="E29" s="299" t="s">
        <v>62</v>
      </c>
      <c r="F29" s="299" t="s">
        <v>62</v>
      </c>
      <c r="G29" s="299" t="s">
        <v>62</v>
      </c>
      <c r="H29" s="299" t="s">
        <v>62</v>
      </c>
      <c r="I29" s="299" t="s">
        <v>62</v>
      </c>
      <c r="J29" s="36" t="s">
        <v>78</v>
      </c>
    </row>
    <row r="30" spans="1:10" s="118" customFormat="1" ht="14.5" customHeight="1">
      <c r="A30" s="75" t="s">
        <v>68</v>
      </c>
      <c r="C30" s="352">
        <v>2.271942031588297</v>
      </c>
      <c r="D30" s="537">
        <v>3.8778515699274423</v>
      </c>
      <c r="E30" s="537">
        <v>2.7619328192110748</v>
      </c>
      <c r="F30" s="537">
        <v>1.8168623111544306</v>
      </c>
      <c r="G30" s="537">
        <v>1.816500883032657</v>
      </c>
      <c r="H30" s="537">
        <v>1.7048637105236242</v>
      </c>
      <c r="I30" s="537">
        <f>H30</f>
        <v>1.7048637105236242</v>
      </c>
      <c r="J30" s="36" t="s">
        <v>69</v>
      </c>
    </row>
    <row r="31" spans="1:10" s="118" customFormat="1" ht="14.5" customHeight="1">
      <c r="A31" s="75" t="s">
        <v>912</v>
      </c>
      <c r="C31" s="352">
        <v>18.527039743986816</v>
      </c>
      <c r="D31" s="537">
        <v>23.293461428366594</v>
      </c>
      <c r="E31" s="537">
        <v>25.491495897462688</v>
      </c>
      <c r="F31" s="537">
        <v>26.78390921851468</v>
      </c>
      <c r="G31" s="537">
        <v>24.670295595483672</v>
      </c>
      <c r="H31" s="537">
        <v>24.393117353407774</v>
      </c>
      <c r="I31" s="537">
        <v>25.345677157026532</v>
      </c>
      <c r="J31" s="36" t="s">
        <v>914</v>
      </c>
    </row>
    <row r="32" spans="1:10" s="118" customFormat="1" ht="14.5" customHeight="1">
      <c r="A32" s="66"/>
      <c r="B32" s="66"/>
      <c r="J32" s="67"/>
    </row>
    <row r="33" spans="1:10" s="118" customFormat="1" ht="14.5" customHeight="1">
      <c r="A33" s="66"/>
      <c r="B33" s="66"/>
      <c r="J33" s="67"/>
    </row>
    <row r="34" spans="1:10" s="118" customFormat="1" ht="14.5" customHeight="1">
      <c r="A34" s="66"/>
      <c r="B34" s="66"/>
      <c r="J34" s="67"/>
    </row>
    <row r="35" spans="1:10" s="118" customFormat="1" ht="14.5" customHeight="1">
      <c r="A35" s="66"/>
      <c r="B35" s="66"/>
      <c r="J35" s="67"/>
    </row>
    <row r="36" spans="1:10" s="118" customFormat="1" ht="14.5" customHeight="1">
      <c r="A36" s="66"/>
      <c r="B36" s="66"/>
      <c r="J36" s="67"/>
    </row>
    <row r="37" spans="1:10" s="118" customFormat="1" ht="14.5" customHeight="1">
      <c r="A37" s="66"/>
      <c r="B37" s="66"/>
      <c r="J37" s="67"/>
    </row>
    <row r="38" spans="1:10" s="118" customFormat="1" ht="14" customHeight="1">
      <c r="A38" s="66"/>
      <c r="B38" s="66"/>
      <c r="J38" s="67"/>
    </row>
    <row r="39" spans="1:10" s="118" customFormat="1" ht="14.5" customHeight="1">
      <c r="A39" s="66"/>
      <c r="B39" s="66"/>
      <c r="J39" s="67"/>
    </row>
    <row r="40" spans="1:10" s="118" customFormat="1" ht="14" customHeight="1">
      <c r="A40" s="66"/>
      <c r="B40" s="66"/>
      <c r="J40" s="67"/>
    </row>
    <row r="41" spans="1:10" s="118" customFormat="1" ht="14.5" customHeight="1">
      <c r="A41" s="66"/>
      <c r="B41" s="66"/>
      <c r="J41" s="67"/>
    </row>
    <row r="42" spans="1:10" s="118" customFormat="1" ht="14.5" customHeight="1">
      <c r="A42" s="66"/>
      <c r="B42" s="66"/>
      <c r="J42" s="67"/>
    </row>
    <row r="43" spans="1:10" s="118" customFormat="1" ht="14.5" customHeight="1">
      <c r="A43" s="66"/>
      <c r="B43" s="66"/>
      <c r="J43" s="67"/>
    </row>
    <row r="44" spans="1:10" s="118" customFormat="1" ht="14.5" customHeight="1">
      <c r="A44" s="66"/>
      <c r="B44" s="66"/>
      <c r="J44" s="67"/>
    </row>
    <row r="45" spans="1:10" s="118" customFormat="1" ht="14.5" customHeight="1">
      <c r="A45" s="66"/>
      <c r="B45" s="66"/>
      <c r="J45" s="67"/>
    </row>
    <row r="46" spans="1:10" s="118" customFormat="1" ht="14.5" customHeight="1">
      <c r="A46" s="66"/>
      <c r="B46" s="66"/>
      <c r="J46" s="67"/>
    </row>
    <row r="47" spans="1:10" s="118" customFormat="1" ht="14.5" customHeight="1">
      <c r="A47" s="66"/>
      <c r="B47" s="66"/>
      <c r="J47" s="67"/>
    </row>
    <row r="48" spans="1:10" s="118" customFormat="1" ht="12" customHeight="1">
      <c r="A48" s="66"/>
      <c r="B48" s="66"/>
      <c r="J48" s="67"/>
    </row>
    <row r="49" spans="1:2" ht="12" customHeight="1">
      <c r="A49" s="552"/>
      <c r="B49" s="57" t="s">
        <v>610</v>
      </c>
    </row>
    <row r="50" spans="1:2" ht="12" customHeight="1">
      <c r="A50" s="553"/>
      <c r="B50" s="57" t="s">
        <v>910</v>
      </c>
    </row>
    <row r="51" spans="1:2" ht="12" customHeight="1">
      <c r="A51" s="4"/>
      <c r="B51" s="57" t="s">
        <v>982</v>
      </c>
    </row>
    <row r="52" spans="1:2" ht="12" customHeight="1">
      <c r="A52" s="4"/>
      <c r="B52" s="244" t="s">
        <v>113</v>
      </c>
    </row>
  </sheetData>
  <mergeCells count="4">
    <mergeCell ref="A3:A4"/>
    <mergeCell ref="A11:B11"/>
    <mergeCell ref="A49:A50"/>
    <mergeCell ref="B3:I3"/>
  </mergeCells>
  <hyperlinks>
    <hyperlink ref="J3" location="'Inhoudsopgave Zuivel in cijfers'!A1" display="Terug naar inhoudsopgave" xr:uid="{748B7E83-4B05-42F5-8EAF-BE1F290299C1}"/>
    <hyperlink ref="J4" location="'Inhoudsopgave Zuivel in cijfers'!A1" display="Back to table of contents" xr:uid="{B67D6328-1CBD-463A-A676-75006CA9CC3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BBD25B"/>
  </sheetPr>
  <dimension ref="A1:M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1" width="9.5" style="2" customWidth="1"/>
    <col min="12" max="12" width="9.75" style="2" customWidth="1"/>
    <col min="13" max="14" width="9.5" style="2"/>
    <col min="15" max="15" width="4.5" style="2" customWidth="1"/>
    <col min="16" max="16384" width="9.5" style="2"/>
  </cols>
  <sheetData>
    <row r="1" spans="1:12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989</v>
      </c>
    </row>
    <row r="3" spans="1:12" ht="18" customHeight="1">
      <c r="A3" s="559">
        <v>62</v>
      </c>
      <c r="B3" s="107" t="s">
        <v>639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2" ht="18" customHeight="1">
      <c r="A4" s="560"/>
      <c r="B4" s="345" t="s">
        <v>640</v>
      </c>
      <c r="C4" s="153"/>
      <c r="D4" s="153"/>
      <c r="E4" s="153"/>
      <c r="F4" s="153"/>
      <c r="G4" s="153"/>
      <c r="H4" s="153"/>
      <c r="I4" s="153"/>
      <c r="J4" s="225" t="s">
        <v>586</v>
      </c>
    </row>
    <row r="5" spans="1:12" s="118" customFormat="1" ht="14.25" customHeight="1">
      <c r="J5" s="363"/>
    </row>
    <row r="6" spans="1:12" s="118" customFormat="1" ht="14.25" customHeight="1">
      <c r="J6" s="364"/>
    </row>
    <row r="7" spans="1:12" s="118" customFormat="1" ht="14.25" customHeight="1">
      <c r="L7" s="67"/>
    </row>
    <row r="8" spans="1:12" ht="18.75" customHeight="1">
      <c r="A8" s="34" t="s">
        <v>112</v>
      </c>
      <c r="B8" s="88"/>
      <c r="C8" s="110">
        <v>2010</v>
      </c>
      <c r="D8" s="110">
        <v>2015</v>
      </c>
      <c r="E8" s="110">
        <v>2018</v>
      </c>
      <c r="F8" s="110">
        <v>2019</v>
      </c>
      <c r="G8" s="110">
        <v>2020</v>
      </c>
      <c r="H8" s="110">
        <v>2021</v>
      </c>
      <c r="I8" s="110" t="s">
        <v>818</v>
      </c>
      <c r="J8" s="248" t="s">
        <v>112</v>
      </c>
      <c r="L8" s="7"/>
    </row>
    <row r="9" spans="1:12" s="118" customFormat="1" ht="14.25" customHeight="1">
      <c r="L9" s="67"/>
    </row>
    <row r="10" spans="1:12" s="118" customFormat="1" ht="14.25" customHeight="1">
      <c r="A10" s="323" t="s">
        <v>769</v>
      </c>
      <c r="B10" s="285"/>
      <c r="C10" s="347">
        <v>18.13468629680473</v>
      </c>
      <c r="D10" s="347">
        <v>19.472212078642084</v>
      </c>
      <c r="E10" s="347">
        <v>20.245619352499851</v>
      </c>
      <c r="F10" s="347">
        <v>19.981337293832425</v>
      </c>
      <c r="G10" s="347">
        <v>20.622462229928104</v>
      </c>
      <c r="H10" s="347">
        <v>20.391687747241306</v>
      </c>
      <c r="I10" s="347">
        <v>20.183074282786691</v>
      </c>
      <c r="J10" s="313" t="s">
        <v>769</v>
      </c>
      <c r="L10" s="67"/>
    </row>
    <row r="11" spans="1:12" s="118" customFormat="1" ht="14.25" customHeight="1">
      <c r="A11" s="323"/>
      <c r="B11" s="285"/>
      <c r="C11" s="347"/>
      <c r="D11" s="347"/>
      <c r="E11" s="347"/>
      <c r="F11" s="347"/>
      <c r="G11" s="347"/>
      <c r="H11" s="347"/>
      <c r="I11" s="347"/>
      <c r="J11" s="313"/>
      <c r="L11" s="67"/>
    </row>
    <row r="12" spans="1:12" s="118" customFormat="1" ht="14.25" customHeight="1">
      <c r="A12" s="326" t="s">
        <v>27</v>
      </c>
      <c r="B12" s="285"/>
      <c r="C12" s="348">
        <v>19.026765094853062</v>
      </c>
      <c r="D12" s="348">
        <v>26.489187001435063</v>
      </c>
      <c r="E12" s="348">
        <v>28.967608085475781</v>
      </c>
      <c r="F12" s="348">
        <v>29.175596863840124</v>
      </c>
      <c r="G12" s="348">
        <v>29.168730273629983</v>
      </c>
      <c r="H12" s="348">
        <v>26.881533725983207</v>
      </c>
      <c r="I12" s="348">
        <v>28.291248552214864</v>
      </c>
      <c r="J12" s="312" t="s">
        <v>28</v>
      </c>
      <c r="L12" s="67"/>
    </row>
    <row r="13" spans="1:12" s="118" customFormat="1" ht="14.25" customHeight="1">
      <c r="A13" s="326" t="s">
        <v>15</v>
      </c>
      <c r="B13" s="285"/>
      <c r="C13" s="348">
        <v>26.813351111874951</v>
      </c>
      <c r="D13" s="348">
        <v>27.181331748748374</v>
      </c>
      <c r="E13" s="348">
        <v>26.770061916237097</v>
      </c>
      <c r="F13" s="348">
        <v>25.102334622090741</v>
      </c>
      <c r="G13" s="348">
        <v>27.587534721784429</v>
      </c>
      <c r="H13" s="348">
        <v>27.300022374919838</v>
      </c>
      <c r="I13" s="348">
        <v>27.38131790828507</v>
      </c>
      <c r="J13" s="312" t="s">
        <v>16</v>
      </c>
    </row>
    <row r="14" spans="1:12" s="118" customFormat="1" ht="14.25" customHeight="1">
      <c r="A14" s="75" t="s">
        <v>42</v>
      </c>
      <c r="B14" s="285"/>
      <c r="C14" s="348">
        <v>23.740264179505338</v>
      </c>
      <c r="D14" s="348">
        <v>24.202841059352451</v>
      </c>
      <c r="E14" s="348">
        <v>26.287281081762877</v>
      </c>
      <c r="F14" s="348">
        <v>26.287281081762877</v>
      </c>
      <c r="G14" s="348">
        <v>26.287281081762877</v>
      </c>
      <c r="H14" s="348">
        <v>26.287281081762877</v>
      </c>
      <c r="I14" s="348">
        <v>26.287281081762877</v>
      </c>
      <c r="J14" s="36" t="s">
        <v>42</v>
      </c>
    </row>
    <row r="15" spans="1:12" s="118" customFormat="1" ht="14.25" customHeight="1">
      <c r="A15" s="326" t="s">
        <v>49</v>
      </c>
      <c r="B15" s="285"/>
      <c r="C15" s="348">
        <v>19.150829681532965</v>
      </c>
      <c r="D15" s="348">
        <v>25.293897952089399</v>
      </c>
      <c r="E15" s="348">
        <v>25.055742624880118</v>
      </c>
      <c r="F15" s="348">
        <v>25.332865123029539</v>
      </c>
      <c r="G15" s="348">
        <v>24.637983247131881</v>
      </c>
      <c r="H15" s="348">
        <v>25.558797652745049</v>
      </c>
      <c r="I15" s="348">
        <v>26.16892911010558</v>
      </c>
      <c r="J15" s="312" t="s">
        <v>50</v>
      </c>
    </row>
    <row r="16" spans="1:12" s="118" customFormat="1" ht="14.25" customHeight="1">
      <c r="A16" s="326" t="s">
        <v>20</v>
      </c>
      <c r="B16" s="285"/>
      <c r="C16" s="348">
        <v>25.696889271793729</v>
      </c>
      <c r="D16" s="348">
        <v>22.539547672583922</v>
      </c>
      <c r="E16" s="348">
        <v>26.664871044855342</v>
      </c>
      <c r="F16" s="348">
        <v>23.965559374557877</v>
      </c>
      <c r="G16" s="348">
        <v>24.129337898935262</v>
      </c>
      <c r="H16" s="348">
        <v>25.233009186371181</v>
      </c>
      <c r="I16" s="348">
        <v>26.130757033409147</v>
      </c>
      <c r="J16" s="312" t="s">
        <v>21</v>
      </c>
    </row>
    <row r="17" spans="1:10" s="118" customFormat="1" ht="14.25" customHeight="1">
      <c r="A17" s="326" t="s">
        <v>33</v>
      </c>
      <c r="B17" s="285"/>
      <c r="C17" s="348">
        <v>21.516719927074355</v>
      </c>
      <c r="D17" s="348">
        <v>27.155955667902372</v>
      </c>
      <c r="E17" s="348">
        <v>25.745808011333956</v>
      </c>
      <c r="F17" s="348">
        <v>25.626922358756264</v>
      </c>
      <c r="G17" s="348">
        <v>25.499740662211991</v>
      </c>
      <c r="H17" s="348">
        <v>25.776771353715827</v>
      </c>
      <c r="I17" s="348">
        <v>25.230102869518138</v>
      </c>
      <c r="J17" s="312" t="s">
        <v>33</v>
      </c>
    </row>
    <row r="18" spans="1:10" s="118" customFormat="1" ht="14.25" customHeight="1">
      <c r="A18" s="75" t="s">
        <v>14</v>
      </c>
      <c r="B18" s="285"/>
      <c r="C18" s="348">
        <v>23.590505709861496</v>
      </c>
      <c r="D18" s="348">
        <v>24.370919695541154</v>
      </c>
      <c r="E18" s="348">
        <v>24.353202207238756</v>
      </c>
      <c r="F18" s="348">
        <v>25.076042998964962</v>
      </c>
      <c r="G18" s="348">
        <v>25.219920899555422</v>
      </c>
      <c r="H18" s="348">
        <v>25.251782209292312</v>
      </c>
      <c r="I18" s="348">
        <v>24.787184210002636</v>
      </c>
      <c r="J18" s="36" t="s">
        <v>93</v>
      </c>
    </row>
    <row r="19" spans="1:10" s="118" customFormat="1" ht="14.25" customHeight="1">
      <c r="A19" s="323" t="s">
        <v>60</v>
      </c>
      <c r="B19" s="307"/>
      <c r="C19" s="347">
        <v>18.527039743986812</v>
      </c>
      <c r="D19" s="347">
        <v>23.293461428366591</v>
      </c>
      <c r="E19" s="347">
        <v>24.292565577220604</v>
      </c>
      <c r="F19" s="347">
        <v>25.491495897462688</v>
      </c>
      <c r="G19" s="347">
        <v>26.783909218514676</v>
      </c>
      <c r="H19" s="347">
        <v>24.670295595483676</v>
      </c>
      <c r="I19" s="347">
        <v>24.393117353407774</v>
      </c>
      <c r="J19" s="313" t="s">
        <v>70</v>
      </c>
    </row>
    <row r="20" spans="1:10" s="118" customFormat="1" ht="14.25" customHeight="1">
      <c r="A20" s="326" t="s">
        <v>63</v>
      </c>
      <c r="B20" s="285"/>
      <c r="C20" s="348">
        <v>14.654259818115147</v>
      </c>
      <c r="D20" s="348">
        <v>17.882659387637009</v>
      </c>
      <c r="E20" s="348">
        <v>20.235538891175914</v>
      </c>
      <c r="F20" s="348">
        <v>21.761387786877389</v>
      </c>
      <c r="G20" s="348">
        <v>22.515598700406734</v>
      </c>
      <c r="H20" s="348">
        <v>23.935541264406631</v>
      </c>
      <c r="I20" s="348">
        <v>24.144971646021631</v>
      </c>
      <c r="J20" s="312" t="s">
        <v>53</v>
      </c>
    </row>
    <row r="21" spans="1:10" s="118" customFormat="1" ht="14.25" customHeight="1">
      <c r="A21" s="326" t="s">
        <v>29</v>
      </c>
      <c r="B21" s="285"/>
      <c r="C21" s="348">
        <v>19.425723041807984</v>
      </c>
      <c r="D21" s="348">
        <v>21.463893045710222</v>
      </c>
      <c r="E21" s="348">
        <v>22.792794943008396</v>
      </c>
      <c r="F21" s="348">
        <v>22.747901449784568</v>
      </c>
      <c r="G21" s="348">
        <v>23.024824263113008</v>
      </c>
      <c r="H21" s="348">
        <v>23.290527928346773</v>
      </c>
      <c r="I21" s="348">
        <v>23.489932885906043</v>
      </c>
      <c r="J21" s="312" t="s">
        <v>30</v>
      </c>
    </row>
    <row r="22" spans="1:10" s="118" customFormat="1" ht="14.25" customHeight="1">
      <c r="A22" s="326" t="s">
        <v>40</v>
      </c>
      <c r="B22" s="285"/>
      <c r="C22" s="348">
        <v>14.322898079018618</v>
      </c>
      <c r="D22" s="348">
        <v>19.812223167692057</v>
      </c>
      <c r="E22" s="348">
        <v>20.75913268548225</v>
      </c>
      <c r="F22" s="348">
        <v>20.975135073086868</v>
      </c>
      <c r="G22" s="348">
        <v>21.52364879824059</v>
      </c>
      <c r="H22" s="348">
        <v>22.146101298935545</v>
      </c>
      <c r="I22" s="348">
        <v>22.732541143630002</v>
      </c>
      <c r="J22" s="312" t="s">
        <v>41</v>
      </c>
    </row>
    <row r="23" spans="1:10" s="118" customFormat="1" ht="14.25" customHeight="1">
      <c r="A23" s="326" t="s">
        <v>22</v>
      </c>
      <c r="B23" s="285"/>
      <c r="C23" s="348">
        <v>22.959039624756262</v>
      </c>
      <c r="D23" s="348">
        <v>22.295122204464121</v>
      </c>
      <c r="E23" s="348">
        <v>23.614909959805384</v>
      </c>
      <c r="F23" s="348">
        <v>23.523332433475179</v>
      </c>
      <c r="G23" s="348">
        <v>22.823307316051498</v>
      </c>
      <c r="H23" s="348">
        <v>21.657543461650931</v>
      </c>
      <c r="I23" s="348">
        <v>21.657543461650931</v>
      </c>
      <c r="J23" s="312" t="s">
        <v>23</v>
      </c>
    </row>
    <row r="24" spans="1:10" s="118" customFormat="1" ht="14.25" customHeight="1">
      <c r="A24" s="326" t="s">
        <v>44</v>
      </c>
      <c r="B24" s="285"/>
      <c r="C24" s="348">
        <v>26.44210858461356</v>
      </c>
      <c r="D24" s="348">
        <v>22.974190074603825</v>
      </c>
      <c r="E24" s="348">
        <v>24.491991452724317</v>
      </c>
      <c r="F24" s="348">
        <v>18.986310694175394</v>
      </c>
      <c r="G24" s="348">
        <v>19.98734135047803</v>
      </c>
      <c r="H24" s="348">
        <v>20.235531133812277</v>
      </c>
      <c r="I24" s="348">
        <v>20.235531133812277</v>
      </c>
      <c r="J24" s="312" t="s">
        <v>45</v>
      </c>
    </row>
    <row r="25" spans="1:10" s="118" customFormat="1" ht="14.25" customHeight="1">
      <c r="A25" s="326" t="s">
        <v>46</v>
      </c>
      <c r="B25" s="285"/>
      <c r="C25" s="348">
        <v>19.987821040942794</v>
      </c>
      <c r="D25" s="348">
        <v>20.512331929414188</v>
      </c>
      <c r="E25" s="348">
        <v>20.687529750643833</v>
      </c>
      <c r="F25" s="348">
        <v>20.186643104629344</v>
      </c>
      <c r="G25" s="348">
        <v>29.181012034352822</v>
      </c>
      <c r="H25" s="348">
        <v>19.54722561832223</v>
      </c>
      <c r="I25" s="348">
        <v>19.73610407923703</v>
      </c>
      <c r="J25" s="312" t="s">
        <v>46</v>
      </c>
    </row>
    <row r="26" spans="1:10" s="118" customFormat="1" ht="14.25" customHeight="1">
      <c r="A26" s="326" t="s">
        <v>37</v>
      </c>
      <c r="B26" s="285"/>
      <c r="C26" s="350" t="s">
        <v>62</v>
      </c>
      <c r="D26" s="348">
        <v>13.884597578958193</v>
      </c>
      <c r="E26" s="350" t="s">
        <v>62</v>
      </c>
      <c r="F26" s="350" t="s">
        <v>62</v>
      </c>
      <c r="G26" s="348">
        <v>17.375984079639</v>
      </c>
      <c r="H26" s="348">
        <v>21.088775632574649</v>
      </c>
      <c r="I26" s="348">
        <v>18.986211925721697</v>
      </c>
      <c r="J26" s="312" t="s">
        <v>38</v>
      </c>
    </row>
    <row r="27" spans="1:10" s="118" customFormat="1" ht="14.25" customHeight="1">
      <c r="A27" s="75" t="s">
        <v>24</v>
      </c>
      <c r="B27" s="285"/>
      <c r="C27" s="348">
        <v>18.85579939475975</v>
      </c>
      <c r="D27" s="348">
        <v>21.036923354020654</v>
      </c>
      <c r="E27" s="348">
        <v>19.050809177215626</v>
      </c>
      <c r="F27" s="348">
        <v>19.137270423363169</v>
      </c>
      <c r="G27" s="348">
        <v>19.674087172987015</v>
      </c>
      <c r="H27" s="348">
        <v>19.38455332935197</v>
      </c>
      <c r="I27" s="348">
        <v>18.854247566223769</v>
      </c>
      <c r="J27" s="36" t="s">
        <v>25</v>
      </c>
    </row>
    <row r="28" spans="1:10" s="118" customFormat="1" ht="14.25" customHeight="1">
      <c r="A28" s="326" t="s">
        <v>66</v>
      </c>
      <c r="B28" s="285"/>
      <c r="C28" s="348">
        <v>16.608138427400412</v>
      </c>
      <c r="D28" s="348">
        <v>16.609972939427379</v>
      </c>
      <c r="E28" s="348">
        <v>18.028128851299709</v>
      </c>
      <c r="F28" s="348">
        <v>18.768380100695929</v>
      </c>
      <c r="G28" s="348">
        <v>19.409449458182941</v>
      </c>
      <c r="H28" s="348">
        <v>19.446755041576001</v>
      </c>
      <c r="I28" s="348">
        <v>18.769773203735468</v>
      </c>
      <c r="J28" s="312" t="s">
        <v>109</v>
      </c>
    </row>
    <row r="29" spans="1:10" s="118" customFormat="1" ht="14.25" customHeight="1">
      <c r="A29" s="326" t="s">
        <v>31</v>
      </c>
      <c r="B29" s="285"/>
      <c r="C29" s="348">
        <v>11.14584204776944</v>
      </c>
      <c r="D29" s="348">
        <v>17.119225497187703</v>
      </c>
      <c r="E29" s="348">
        <v>18.794720043948491</v>
      </c>
      <c r="F29" s="348">
        <v>18.210818987810466</v>
      </c>
      <c r="G29" s="348">
        <v>18.423890310610656</v>
      </c>
      <c r="H29" s="348">
        <v>18.873477376339174</v>
      </c>
      <c r="I29" s="348">
        <v>18.190029354943924</v>
      </c>
      <c r="J29" s="312" t="s">
        <v>32</v>
      </c>
    </row>
    <row r="30" spans="1:10" s="118" customFormat="1" ht="14.25" customHeight="1">
      <c r="A30" s="326" t="s">
        <v>47</v>
      </c>
      <c r="B30" s="285"/>
      <c r="C30" s="348">
        <v>15.182690348463497</v>
      </c>
      <c r="D30" s="348">
        <v>15.600000000000001</v>
      </c>
      <c r="E30" s="348">
        <v>16</v>
      </c>
      <c r="F30" s="348">
        <v>16.600000000000001</v>
      </c>
      <c r="G30" s="348">
        <v>16.399999999999999</v>
      </c>
      <c r="H30" s="348">
        <v>17.100000000000001</v>
      </c>
      <c r="I30" s="348">
        <v>16.999999999999996</v>
      </c>
      <c r="J30" s="312" t="s">
        <v>48</v>
      </c>
    </row>
    <row r="31" spans="1:10" s="118" customFormat="1" ht="14.25" customHeight="1">
      <c r="A31" s="326" t="s">
        <v>65</v>
      </c>
      <c r="B31" s="285"/>
      <c r="C31" s="348">
        <v>13.9212467681952</v>
      </c>
      <c r="D31" s="348">
        <v>14.709096518654288</v>
      </c>
      <c r="E31" s="348">
        <v>15.433367965795536</v>
      </c>
      <c r="F31" s="348">
        <v>15.868798396138772</v>
      </c>
      <c r="G31" s="348">
        <v>15.74593191197186</v>
      </c>
      <c r="H31" s="348">
        <v>16.190548784803319</v>
      </c>
      <c r="I31" s="348">
        <v>15.965972496089334</v>
      </c>
      <c r="J31" s="312" t="s">
        <v>39</v>
      </c>
    </row>
    <row r="32" spans="1:10" s="118" customFormat="1" ht="14.25" customHeight="1">
      <c r="A32" s="326" t="s">
        <v>509</v>
      </c>
      <c r="B32" s="285"/>
      <c r="C32" s="348">
        <v>8.789836385436157</v>
      </c>
      <c r="D32" s="348">
        <v>11.964586004326863</v>
      </c>
      <c r="E32" s="348">
        <v>12.622566840164069</v>
      </c>
      <c r="F32" s="348">
        <v>14.449535952764233</v>
      </c>
      <c r="G32" s="348">
        <v>13.459951001606351</v>
      </c>
      <c r="H32" s="348">
        <v>14.901378895036743</v>
      </c>
      <c r="I32" s="348">
        <v>15.618191981952966</v>
      </c>
      <c r="J32" s="312" t="s">
        <v>510</v>
      </c>
    </row>
    <row r="33" spans="1:10" s="118" customFormat="1" ht="14.25" customHeight="1">
      <c r="A33" s="326" t="s">
        <v>51</v>
      </c>
      <c r="B33" s="285"/>
      <c r="C33" s="348">
        <v>9.9712703634851536</v>
      </c>
      <c r="D33" s="348">
        <v>12.204015747973433</v>
      </c>
      <c r="E33" s="348">
        <v>13.295983197304079</v>
      </c>
      <c r="F33" s="348">
        <v>14.610571361097074</v>
      </c>
      <c r="G33" s="348">
        <v>14.708351230354131</v>
      </c>
      <c r="H33" s="348">
        <v>16.361134601482995</v>
      </c>
      <c r="I33" s="348">
        <v>15.104028779018252</v>
      </c>
      <c r="J33" s="312" t="s">
        <v>52</v>
      </c>
    </row>
    <row r="34" spans="1:10" s="118" customFormat="1" ht="14.25" customHeight="1">
      <c r="A34" s="326" t="s">
        <v>61</v>
      </c>
      <c r="B34" s="285"/>
      <c r="C34" s="348">
        <v>15.848578780536437</v>
      </c>
      <c r="D34" s="348">
        <v>14.92</v>
      </c>
      <c r="E34" s="348">
        <v>14.68</v>
      </c>
      <c r="F34" s="348">
        <v>13.980000000000002</v>
      </c>
      <c r="G34" s="348">
        <v>15.509999999999998</v>
      </c>
      <c r="H34" s="348">
        <v>14.860000000000001</v>
      </c>
      <c r="I34" s="348">
        <v>14.4</v>
      </c>
      <c r="J34" s="312" t="s">
        <v>17</v>
      </c>
    </row>
    <row r="35" spans="1:10" s="118" customFormat="1" ht="14.25" customHeight="1">
      <c r="A35" s="326" t="s">
        <v>36</v>
      </c>
      <c r="B35" s="285"/>
      <c r="C35" s="348">
        <v>9.5387396076140298</v>
      </c>
      <c r="D35" s="348">
        <v>10.929131290679072</v>
      </c>
      <c r="E35" s="348">
        <v>12.807396814428998</v>
      </c>
      <c r="F35" s="348">
        <v>13.375814376842278</v>
      </c>
      <c r="G35" s="348">
        <v>12.621905670432245</v>
      </c>
      <c r="H35" s="348">
        <v>13.431457488812311</v>
      </c>
      <c r="I35" s="348">
        <v>14.108541198818209</v>
      </c>
      <c r="J35" s="312" t="s">
        <v>36</v>
      </c>
    </row>
    <row r="36" spans="1:10" s="118" customFormat="1" ht="14.25" customHeight="1">
      <c r="A36" s="75" t="s">
        <v>34</v>
      </c>
      <c r="B36" s="285"/>
      <c r="C36" s="348">
        <v>11.485131660963319</v>
      </c>
      <c r="D36" s="348">
        <v>12.799355075035711</v>
      </c>
      <c r="E36" s="348">
        <v>13.213228382184857</v>
      </c>
      <c r="F36" s="348">
        <v>13.215685325399754</v>
      </c>
      <c r="G36" s="348">
        <v>13.847768126037309</v>
      </c>
      <c r="H36" s="348">
        <v>13.108503318198775</v>
      </c>
      <c r="I36" s="348">
        <v>11.10403079748313</v>
      </c>
      <c r="J36" s="36" t="s">
        <v>35</v>
      </c>
    </row>
    <row r="37" spans="1:10" s="118" customFormat="1" ht="14.25" customHeight="1">
      <c r="A37" s="326" t="s">
        <v>64</v>
      </c>
      <c r="B37" s="285"/>
      <c r="C37" s="348">
        <v>4.3899716604858448</v>
      </c>
      <c r="D37" s="348">
        <v>6.0365529545019889</v>
      </c>
      <c r="E37" s="348">
        <v>8.4781220866268576</v>
      </c>
      <c r="F37" s="348">
        <v>8.5706203441460467</v>
      </c>
      <c r="G37" s="348">
        <v>9.1003580488835585</v>
      </c>
      <c r="H37" s="348">
        <v>9.733128851813067</v>
      </c>
      <c r="I37" s="348">
        <v>10.003872270517512</v>
      </c>
      <c r="J37" s="312" t="s">
        <v>43</v>
      </c>
    </row>
    <row r="38" spans="1:10" s="118" customFormat="1" ht="14.25" customHeight="1">
      <c r="A38" s="326" t="s">
        <v>18</v>
      </c>
      <c r="B38" s="285"/>
      <c r="C38" s="348">
        <v>7.7356357487160086</v>
      </c>
      <c r="D38" s="348">
        <v>7.4726463861414993</v>
      </c>
      <c r="E38" s="348">
        <v>7.5742578711512989</v>
      </c>
      <c r="F38" s="348">
        <v>7.6368453691524181</v>
      </c>
      <c r="G38" s="348">
        <v>8.5901245227183693</v>
      </c>
      <c r="H38" s="348">
        <v>7.6434286609569568</v>
      </c>
      <c r="I38" s="348">
        <v>7.6434286609569568</v>
      </c>
      <c r="J38" s="312" t="s">
        <v>19</v>
      </c>
    </row>
    <row r="39" spans="1:10" s="118" customFormat="1" ht="14.25" customHeight="1">
      <c r="A39" s="362"/>
      <c r="B39" s="285"/>
      <c r="C39" s="348"/>
      <c r="D39" s="348"/>
      <c r="E39" s="348"/>
      <c r="F39" s="348"/>
      <c r="G39" s="348"/>
      <c r="H39" s="348"/>
      <c r="I39" s="348"/>
      <c r="J39" s="312"/>
    </row>
    <row r="40" spans="1:10" s="118" customFormat="1" ht="14.25" customHeight="1">
      <c r="A40" s="258" t="s">
        <v>94</v>
      </c>
      <c r="B40" s="237"/>
      <c r="C40" s="331"/>
      <c r="D40" s="365"/>
      <c r="E40" s="365"/>
      <c r="F40" s="365"/>
      <c r="G40" s="365"/>
      <c r="H40" s="365"/>
      <c r="I40" s="365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35" t="s">
        <v>8</v>
      </c>
      <c r="B42" s="285"/>
      <c r="C42" s="348">
        <v>21.94802513539582</v>
      </c>
      <c r="D42" s="348">
        <v>21.824661797797852</v>
      </c>
      <c r="E42" s="348">
        <v>21.822472286472596</v>
      </c>
      <c r="F42" s="348">
        <v>22.039305059897934</v>
      </c>
      <c r="G42" s="348">
        <v>23.475990879554395</v>
      </c>
      <c r="H42" s="348">
        <v>23.482966967599946</v>
      </c>
      <c r="I42" s="348">
        <v>23.339700647745339</v>
      </c>
      <c r="J42" s="36" t="s">
        <v>9</v>
      </c>
    </row>
    <row r="43" spans="1:10" s="118" customFormat="1" ht="14.25" customHeight="1">
      <c r="A43" s="35" t="s">
        <v>10</v>
      </c>
      <c r="B43" s="285"/>
      <c r="C43" s="348">
        <v>17.3833338002974</v>
      </c>
      <c r="D43" s="348">
        <v>19.054569667282941</v>
      </c>
      <c r="E43" s="348">
        <v>18.91828805493645</v>
      </c>
      <c r="F43" s="348">
        <v>18.847184299846734</v>
      </c>
      <c r="G43" s="348">
        <v>20.316593117377678</v>
      </c>
      <c r="H43" s="348">
        <v>20.32196432329247</v>
      </c>
      <c r="I43" s="348">
        <v>19.525211630474786</v>
      </c>
      <c r="J43" s="36" t="s">
        <v>11</v>
      </c>
    </row>
    <row r="44" spans="1:10" s="118" customFormat="1" ht="14.25" customHeight="1">
      <c r="A44" s="326" t="s">
        <v>108</v>
      </c>
      <c r="B44" s="285"/>
      <c r="C44" s="348">
        <v>17.602642852610618</v>
      </c>
      <c r="D44" s="348">
        <v>18.344664400037065</v>
      </c>
      <c r="E44" s="348">
        <v>18.955870898102674</v>
      </c>
      <c r="F44" s="348">
        <v>19.087075517323065</v>
      </c>
      <c r="G44" s="348">
        <v>19.183581047033002</v>
      </c>
      <c r="H44" s="348">
        <v>18.943694642923155</v>
      </c>
      <c r="I44" s="348">
        <v>18.875212166346603</v>
      </c>
      <c r="J44" s="312" t="s">
        <v>95</v>
      </c>
    </row>
    <row r="45" spans="1:10" s="118" customFormat="1" ht="14.25" customHeight="1">
      <c r="A45" s="326" t="s">
        <v>72</v>
      </c>
      <c r="B45" s="285"/>
      <c r="C45" s="348">
        <v>14.893718795389127</v>
      </c>
      <c r="D45" s="348">
        <v>15.860063684980856</v>
      </c>
      <c r="E45" s="348">
        <v>17.086822714967152</v>
      </c>
      <c r="F45" s="348">
        <v>17.187294338380916</v>
      </c>
      <c r="G45" s="348">
        <v>17.098987835611613</v>
      </c>
      <c r="H45" s="348">
        <v>17.696210409934523</v>
      </c>
      <c r="I45" s="348">
        <v>17.939964719356038</v>
      </c>
      <c r="J45" s="312" t="s">
        <v>98</v>
      </c>
    </row>
    <row r="46" spans="1:10" s="118" customFormat="1" ht="14.25" customHeight="1">
      <c r="A46" s="35" t="s">
        <v>5</v>
      </c>
      <c r="B46" s="285"/>
      <c r="C46" s="348">
        <v>12.219535270360804</v>
      </c>
      <c r="D46" s="348">
        <v>13.110701338139554</v>
      </c>
      <c r="E46" s="348">
        <v>12.470360375399881</v>
      </c>
      <c r="F46" s="348">
        <v>12.300268523656227</v>
      </c>
      <c r="G46" s="348">
        <v>12.59444322880387</v>
      </c>
      <c r="H46" s="348">
        <v>14.97236477989023</v>
      </c>
      <c r="I46" s="348">
        <v>16.274891869295917</v>
      </c>
      <c r="J46" s="36" t="s">
        <v>6</v>
      </c>
    </row>
    <row r="47" spans="1:10" s="118" customFormat="1" ht="14.25" customHeight="1">
      <c r="A47" s="75" t="s">
        <v>267</v>
      </c>
      <c r="B47" s="285"/>
      <c r="C47" s="348">
        <v>11.99442014002674</v>
      </c>
      <c r="D47" s="348">
        <v>13.474655972630172</v>
      </c>
      <c r="E47" s="348">
        <v>13.15251227003167</v>
      </c>
      <c r="F47" s="348">
        <v>14.92525179163758</v>
      </c>
      <c r="G47" s="348">
        <v>15.565703039525669</v>
      </c>
      <c r="H47" s="348">
        <v>15.101079361009267</v>
      </c>
      <c r="I47" s="348">
        <v>15.101079361009267</v>
      </c>
      <c r="J47" s="36" t="s">
        <v>268</v>
      </c>
    </row>
    <row r="48" spans="1:10" s="118" customFormat="1" ht="14.25" customHeight="1">
      <c r="A48" s="35" t="s">
        <v>7</v>
      </c>
      <c r="B48" s="285"/>
      <c r="C48" s="348">
        <v>12.604740654443082</v>
      </c>
      <c r="D48" s="348">
        <v>12.722444782602638</v>
      </c>
      <c r="E48" s="348">
        <v>13.835466067007397</v>
      </c>
      <c r="F48" s="348">
        <v>13.711742240353169</v>
      </c>
      <c r="G48" s="348">
        <v>13.954026668369901</v>
      </c>
      <c r="H48" s="348">
        <v>14.493508742704629</v>
      </c>
      <c r="I48" s="348">
        <v>13.876201760077612</v>
      </c>
      <c r="J48" s="36" t="s">
        <v>7</v>
      </c>
    </row>
    <row r="49" spans="1:10" s="118" customFormat="1" ht="14.25" customHeight="1">
      <c r="A49" s="65"/>
      <c r="B49" s="285"/>
      <c r="C49" s="361"/>
      <c r="D49" s="361"/>
      <c r="E49" s="361"/>
      <c r="F49" s="361"/>
      <c r="G49" s="361"/>
      <c r="H49" s="361"/>
      <c r="I49" s="361"/>
      <c r="J49" s="353"/>
    </row>
    <row r="50" spans="1:10" s="118" customFormat="1" ht="10" customHeight="1">
      <c r="C50" s="67"/>
      <c r="D50" s="67"/>
      <c r="E50" s="67"/>
      <c r="F50" s="67"/>
      <c r="G50" s="67"/>
      <c r="H50" s="67"/>
      <c r="I50" s="67"/>
    </row>
    <row r="51" spans="1:10" ht="12" customHeight="1">
      <c r="A51" s="618" t="s">
        <v>1</v>
      </c>
      <c r="B51" s="554" t="s">
        <v>2</v>
      </c>
      <c r="C51" s="620"/>
      <c r="J51" s="56" t="s">
        <v>3</v>
      </c>
    </row>
    <row r="52" spans="1:10" ht="12" customHeight="1">
      <c r="A52" s="619"/>
      <c r="B52" s="57" t="s">
        <v>750</v>
      </c>
      <c r="C52" s="19"/>
      <c r="J52" s="22"/>
    </row>
    <row r="53" spans="1:10" ht="12" customHeight="1">
      <c r="A53" s="619"/>
      <c r="B53" s="244" t="s">
        <v>73</v>
      </c>
      <c r="C53" s="19"/>
      <c r="J53" s="22"/>
    </row>
    <row r="54" spans="1:10" ht="12" customHeight="1">
      <c r="A54" s="619"/>
      <c r="B54" s="244" t="s">
        <v>113</v>
      </c>
      <c r="C54" s="19"/>
      <c r="J54" s="22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989</v>
      </c>
    </row>
    <row r="57" spans="1:10" ht="18" customHeight="1">
      <c r="A57" s="559">
        <v>60</v>
      </c>
      <c r="B57" s="107" t="s">
        <v>639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345" t="s">
        <v>640</v>
      </c>
      <c r="C58" s="153"/>
      <c r="D58" s="153"/>
      <c r="E58" s="153"/>
      <c r="F58" s="153"/>
      <c r="G58" s="153"/>
      <c r="H58" s="153"/>
      <c r="I58" s="153"/>
      <c r="J58" s="344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112</v>
      </c>
      <c r="B62" s="88"/>
      <c r="C62" s="110">
        <v>2010</v>
      </c>
      <c r="D62" s="110">
        <v>2015</v>
      </c>
      <c r="E62" s="110">
        <v>2018</v>
      </c>
      <c r="F62" s="110">
        <v>2019</v>
      </c>
      <c r="G62" s="110">
        <v>2020</v>
      </c>
      <c r="H62" s="110">
        <v>2021</v>
      </c>
      <c r="I62" s="110" t="s">
        <v>818</v>
      </c>
      <c r="J62" s="248" t="s">
        <v>112</v>
      </c>
    </row>
    <row r="63" spans="1:10" s="118" customFormat="1" ht="14.25" customHeight="1">
      <c r="B63" s="314"/>
      <c r="C63" s="328"/>
      <c r="D63" s="366"/>
      <c r="E63" s="366"/>
      <c r="F63" s="366"/>
      <c r="G63" s="366"/>
      <c r="H63" s="366"/>
      <c r="I63" s="366"/>
      <c r="J63" s="351"/>
    </row>
    <row r="64" spans="1:10" s="118" customFormat="1" ht="14.25" customHeight="1">
      <c r="A64" s="577" t="s">
        <v>94</v>
      </c>
      <c r="B64" s="577"/>
      <c r="C64" s="257"/>
      <c r="D64" s="266"/>
      <c r="E64" s="266"/>
      <c r="F64" s="266"/>
      <c r="G64" s="266"/>
      <c r="H64" s="266"/>
      <c r="I64" s="266"/>
      <c r="J64" s="246" t="s">
        <v>97</v>
      </c>
    </row>
    <row r="65" spans="1:13" s="118" customFormat="1" ht="14.25" customHeight="1">
      <c r="A65" s="35"/>
      <c r="B65" s="35"/>
      <c r="J65" s="75"/>
    </row>
    <row r="66" spans="1:13" s="118" customFormat="1" ht="14.25" customHeight="1">
      <c r="A66" s="326" t="s">
        <v>67</v>
      </c>
      <c r="B66" s="75"/>
      <c r="C66" s="348">
        <v>11.140847124075243</v>
      </c>
      <c r="D66" s="348">
        <v>11.917325863077789</v>
      </c>
      <c r="E66" s="348">
        <v>12.109946634498314</v>
      </c>
      <c r="F66" s="348">
        <v>11.993352546956654</v>
      </c>
      <c r="G66" s="348">
        <v>11.881990007854816</v>
      </c>
      <c r="H66" s="348">
        <v>11.176997430137783</v>
      </c>
      <c r="I66" s="348">
        <v>11.066683083258784</v>
      </c>
      <c r="J66" s="312" t="s">
        <v>26</v>
      </c>
    </row>
    <row r="67" spans="1:13" s="118" customFormat="1" ht="14.25" customHeight="1">
      <c r="A67" s="35" t="s">
        <v>56</v>
      </c>
      <c r="B67" s="75"/>
      <c r="C67" s="348">
        <v>6.445480818166752</v>
      </c>
      <c r="D67" s="348">
        <v>9.1381570715457823</v>
      </c>
      <c r="E67" s="348">
        <v>10.566025629028765</v>
      </c>
      <c r="F67" s="348">
        <v>8.8657860230988401</v>
      </c>
      <c r="G67" s="348">
        <v>9.8382968529788268</v>
      </c>
      <c r="H67" s="348">
        <v>9.5930967460215832</v>
      </c>
      <c r="I67" s="348">
        <v>9.641020921882582</v>
      </c>
      <c r="J67" s="36" t="s">
        <v>57</v>
      </c>
      <c r="M67" s="66"/>
    </row>
    <row r="68" spans="1:13" s="118" customFormat="1" ht="14.25" customHeight="1">
      <c r="A68" s="35" t="s">
        <v>71</v>
      </c>
      <c r="B68" s="75"/>
      <c r="C68" s="348">
        <v>11.053494900733023</v>
      </c>
      <c r="D68" s="348">
        <v>11.68041058726476</v>
      </c>
      <c r="E68" s="348">
        <v>9.2899480600489994</v>
      </c>
      <c r="F68" s="348">
        <v>8.6578499925802621</v>
      </c>
      <c r="G68" s="348">
        <v>8.8684544855106235</v>
      </c>
      <c r="H68" s="348">
        <v>9.1084215794497752</v>
      </c>
      <c r="I68" s="348">
        <v>9.2760063772791046</v>
      </c>
      <c r="J68" s="36" t="s">
        <v>88</v>
      </c>
      <c r="M68" s="66"/>
    </row>
    <row r="69" spans="1:13" s="118" customFormat="1" ht="14.25" customHeight="1">
      <c r="A69" s="326" t="s">
        <v>96</v>
      </c>
      <c r="B69" s="75"/>
      <c r="C69" s="348">
        <v>6.3929817269975313</v>
      </c>
      <c r="D69" s="348">
        <v>7.9308229708435762</v>
      </c>
      <c r="E69" s="348">
        <v>8.2143726280565001</v>
      </c>
      <c r="F69" s="348">
        <v>8.2837257748419155</v>
      </c>
      <c r="G69" s="348">
        <v>8.3112526195026906</v>
      </c>
      <c r="H69" s="348">
        <v>9.215208419676264</v>
      </c>
      <c r="I69" s="348">
        <v>9.215208419676264</v>
      </c>
      <c r="J69" s="312" t="s">
        <v>96</v>
      </c>
      <c r="M69" s="66"/>
    </row>
    <row r="70" spans="1:13" s="118" customFormat="1" ht="14.25" customHeight="1">
      <c r="A70" s="35" t="s">
        <v>54</v>
      </c>
      <c r="B70" s="75"/>
      <c r="C70" s="348">
        <v>5.5218899220447195</v>
      </c>
      <c r="D70" s="348">
        <v>8.9313138398332246</v>
      </c>
      <c r="E70" s="348">
        <v>7.8536314571834485</v>
      </c>
      <c r="F70" s="348">
        <v>7.6627827113103075</v>
      </c>
      <c r="G70" s="348">
        <v>7.5082002389583522</v>
      </c>
      <c r="H70" s="348">
        <v>7.2128594757576767</v>
      </c>
      <c r="I70" s="348">
        <v>8.4469753656884627</v>
      </c>
      <c r="J70" s="36" t="s">
        <v>55</v>
      </c>
      <c r="M70" s="66"/>
    </row>
    <row r="71" spans="1:13" s="118" customFormat="1" ht="14.25" customHeight="1">
      <c r="A71" s="35" t="s">
        <v>266</v>
      </c>
      <c r="B71" s="75"/>
      <c r="C71" s="348">
        <v>6.1819641672568109</v>
      </c>
      <c r="D71" s="348">
        <v>7.9702506252089069</v>
      </c>
      <c r="E71" s="348">
        <v>8.5558018939514344</v>
      </c>
      <c r="F71" s="348">
        <v>7.8148878740874475</v>
      </c>
      <c r="G71" s="348">
        <v>8.5944769901212119</v>
      </c>
      <c r="H71" s="348">
        <v>8.6227840329725822</v>
      </c>
      <c r="I71" s="348">
        <v>7.9035644677348911</v>
      </c>
      <c r="J71" s="36" t="s">
        <v>890</v>
      </c>
      <c r="M71" s="66"/>
    </row>
    <row r="72" spans="1:13" s="118" customFormat="1" ht="14.25" customHeight="1">
      <c r="A72" s="35" t="s">
        <v>105</v>
      </c>
      <c r="B72" s="75"/>
      <c r="C72" s="348">
        <v>5.821592220621465</v>
      </c>
      <c r="D72" s="348">
        <v>5.7165218035295879</v>
      </c>
      <c r="E72" s="348">
        <v>4.5973894073881825</v>
      </c>
      <c r="F72" s="348">
        <v>5.2246348256126582</v>
      </c>
      <c r="G72" s="348">
        <v>5.6102830797013166</v>
      </c>
      <c r="H72" s="348">
        <v>5.9166495701615034</v>
      </c>
      <c r="I72" s="348">
        <v>5.9166495701615034</v>
      </c>
      <c r="J72" s="36" t="s">
        <v>102</v>
      </c>
      <c r="M72" s="66"/>
    </row>
    <row r="73" spans="1:13" s="118" customFormat="1" ht="14.25" customHeight="1">
      <c r="A73" s="35" t="s">
        <v>275</v>
      </c>
      <c r="B73" s="75"/>
      <c r="C73" s="299" t="s">
        <v>62</v>
      </c>
      <c r="D73" s="348">
        <v>4.0123286652005827</v>
      </c>
      <c r="E73" s="348">
        <v>4.6423409351184182</v>
      </c>
      <c r="F73" s="348">
        <v>4.661107693733431</v>
      </c>
      <c r="G73" s="348">
        <v>4.985803116385636</v>
      </c>
      <c r="H73" s="348">
        <v>5.1527437060608472</v>
      </c>
      <c r="I73" s="348">
        <v>5.20767153446105</v>
      </c>
      <c r="J73" s="36" t="s">
        <v>276</v>
      </c>
      <c r="M73" s="66"/>
    </row>
    <row r="74" spans="1:13" s="118" customFormat="1" ht="14.25" customHeight="1">
      <c r="A74" s="35" t="s">
        <v>107</v>
      </c>
      <c r="B74" s="75"/>
      <c r="C74" s="348">
        <v>3.3901922610064918</v>
      </c>
      <c r="D74" s="348">
        <v>3.9915937468238005</v>
      </c>
      <c r="E74" s="348">
        <v>4.9238348642966052</v>
      </c>
      <c r="F74" s="348">
        <v>5.0003535938237986</v>
      </c>
      <c r="G74" s="348">
        <v>5.111603174387664</v>
      </c>
      <c r="H74" s="348">
        <v>5.1424513492549098</v>
      </c>
      <c r="I74" s="348">
        <v>4.8870822672602836</v>
      </c>
      <c r="J74" s="36" t="s">
        <v>103</v>
      </c>
      <c r="M74" s="66"/>
    </row>
    <row r="75" spans="1:13" s="118" customFormat="1" ht="14.25" customHeight="1">
      <c r="A75" s="35" t="s">
        <v>100</v>
      </c>
      <c r="B75" s="75"/>
      <c r="C75" s="348">
        <v>3.1013290118994266</v>
      </c>
      <c r="D75" s="348">
        <v>3.9533949829353578</v>
      </c>
      <c r="E75" s="348">
        <v>4.2414613637422347</v>
      </c>
      <c r="F75" s="348">
        <v>4.4049936446974174</v>
      </c>
      <c r="G75" s="348">
        <v>4.3572015756212332</v>
      </c>
      <c r="H75" s="348">
        <v>4.4828489907015454</v>
      </c>
      <c r="I75" s="348">
        <v>4.6822014581881177</v>
      </c>
      <c r="J75" s="36" t="s">
        <v>100</v>
      </c>
      <c r="M75" s="66"/>
    </row>
    <row r="76" spans="1:13" s="118" customFormat="1" ht="14.25" customHeight="1">
      <c r="A76" s="75" t="s">
        <v>106</v>
      </c>
      <c r="B76" s="75"/>
      <c r="C76" s="348">
        <v>4.3998842458313838</v>
      </c>
      <c r="D76" s="348">
        <v>4.0904738111415799</v>
      </c>
      <c r="E76" s="348">
        <v>4.454748462628058</v>
      </c>
      <c r="F76" s="348">
        <v>4.6368452226040828</v>
      </c>
      <c r="G76" s="348">
        <v>5.0558344032951661</v>
      </c>
      <c r="H76" s="348">
        <v>5.2835397842046143</v>
      </c>
      <c r="I76" s="348">
        <v>4.4078673732654376</v>
      </c>
      <c r="J76" s="36" t="s">
        <v>280</v>
      </c>
      <c r="M76" s="66"/>
    </row>
    <row r="77" spans="1:13" s="118" customFormat="1" ht="14.25" customHeight="1">
      <c r="A77" s="326" t="s">
        <v>404</v>
      </c>
      <c r="B77" s="75"/>
      <c r="C77" s="348">
        <v>2.138010554229032</v>
      </c>
      <c r="D77" s="348">
        <v>2.778471060824542</v>
      </c>
      <c r="E77" s="348">
        <v>2.548262012733884</v>
      </c>
      <c r="F77" s="348">
        <v>2.8804770788585721</v>
      </c>
      <c r="G77" s="348">
        <v>3.552164854520278</v>
      </c>
      <c r="H77" s="348">
        <v>3.6106888841252802</v>
      </c>
      <c r="I77" s="348">
        <v>3.7105168584923041</v>
      </c>
      <c r="J77" s="312" t="s">
        <v>405</v>
      </c>
    </row>
    <row r="78" spans="1:13" s="118" customFormat="1" ht="14.25" customHeight="1">
      <c r="A78" s="75" t="s">
        <v>269</v>
      </c>
      <c r="B78" s="75"/>
      <c r="C78" s="348">
        <v>1.8232832118924283</v>
      </c>
      <c r="D78" s="348">
        <v>2.6081294689587589</v>
      </c>
      <c r="E78" s="348">
        <v>2.9974708235207608</v>
      </c>
      <c r="F78" s="348">
        <v>3.2159784945626315</v>
      </c>
      <c r="G78" s="348">
        <v>3.6455035221543421</v>
      </c>
      <c r="H78" s="348">
        <v>3.71791401138245</v>
      </c>
      <c r="I78" s="348">
        <v>3.6591014358499301</v>
      </c>
      <c r="J78" s="36" t="s">
        <v>270</v>
      </c>
    </row>
    <row r="79" spans="1:13" s="118" customFormat="1" ht="14.25" customHeight="1">
      <c r="A79" s="326" t="s">
        <v>4</v>
      </c>
      <c r="B79" s="75"/>
      <c r="C79" s="348">
        <v>1.9124872231217112</v>
      </c>
      <c r="D79" s="348">
        <v>2.3654050536509623</v>
      </c>
      <c r="E79" s="348">
        <v>2.6216603670517773</v>
      </c>
      <c r="F79" s="348">
        <v>2.6869822237921195</v>
      </c>
      <c r="G79" s="348">
        <v>2.6587938476723991</v>
      </c>
      <c r="H79" s="348">
        <v>2.648208811746299</v>
      </c>
      <c r="I79" s="348">
        <v>2.5009743311934782</v>
      </c>
      <c r="J79" s="312" t="s">
        <v>4</v>
      </c>
    </row>
    <row r="80" spans="1:13" s="118" customFormat="1" ht="14.25" customHeight="1">
      <c r="A80" s="35" t="s">
        <v>650</v>
      </c>
      <c r="B80" s="75"/>
      <c r="C80" s="348">
        <v>1.1889323142473684</v>
      </c>
      <c r="D80" s="348">
        <v>1.4601804153029065</v>
      </c>
      <c r="E80" s="348">
        <v>2.3453513628813272</v>
      </c>
      <c r="F80" s="348">
        <v>2.1066787241404743</v>
      </c>
      <c r="G80" s="348">
        <v>1.9017740067859319</v>
      </c>
      <c r="H80" s="348">
        <v>1.961104266818116</v>
      </c>
      <c r="I80" s="348">
        <v>1.961104266818116</v>
      </c>
      <c r="J80" s="36" t="s">
        <v>650</v>
      </c>
    </row>
    <row r="81" spans="1:10" s="118" customFormat="1" ht="14.25" customHeight="1">
      <c r="A81" s="35" t="s">
        <v>271</v>
      </c>
      <c r="B81" s="75"/>
      <c r="C81" s="348">
        <v>0.9597373756879406</v>
      </c>
      <c r="D81" s="348">
        <v>1.9149202713101992</v>
      </c>
      <c r="E81" s="348">
        <v>1.8904778514126264</v>
      </c>
      <c r="F81" s="348">
        <v>1.5090881728958283</v>
      </c>
      <c r="G81" s="348">
        <v>1.4495866319853066</v>
      </c>
      <c r="H81" s="348">
        <v>1.5410477357893317</v>
      </c>
      <c r="I81" s="348">
        <v>1.3831152320808711</v>
      </c>
      <c r="J81" s="36" t="s">
        <v>272</v>
      </c>
    </row>
    <row r="82" spans="1:10" s="118" customFormat="1" ht="14.25" customHeight="1">
      <c r="A82" s="326" t="s">
        <v>101</v>
      </c>
      <c r="B82" s="75"/>
      <c r="C82" s="348">
        <v>2.0546044617606542E-2</v>
      </c>
      <c r="D82" s="348">
        <v>5.3812993253124934E-2</v>
      </c>
      <c r="E82" s="348">
        <v>0.10479373337256885</v>
      </c>
      <c r="F82" s="348">
        <v>0.11956136191196751</v>
      </c>
      <c r="G82" s="348">
        <v>0.14632299975769822</v>
      </c>
      <c r="H82" s="348">
        <v>0.20127730931146387</v>
      </c>
      <c r="I82" s="348">
        <v>0.20338217544588036</v>
      </c>
      <c r="J82" s="312" t="s">
        <v>101</v>
      </c>
    </row>
    <row r="83" spans="1:10" s="118" customFormat="1" ht="14.25" customHeight="1"/>
    <row r="84" spans="1:10" s="118" customFormat="1" ht="14.25" customHeight="1"/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618"/>
      <c r="B105" s="57" t="s">
        <v>750</v>
      </c>
      <c r="C105" s="19"/>
      <c r="J105" s="22"/>
    </row>
    <row r="106" spans="1:10" ht="12" customHeight="1">
      <c r="A106" s="619"/>
      <c r="B106" s="244" t="s">
        <v>73</v>
      </c>
      <c r="J106" s="22"/>
    </row>
    <row r="107" spans="1:10" ht="12" customHeight="1">
      <c r="A107" s="619"/>
      <c r="B107" s="244" t="s">
        <v>113</v>
      </c>
    </row>
    <row r="108" spans="1:10" ht="12" customHeight="1">
      <c r="A108" s="619"/>
    </row>
  </sheetData>
  <mergeCells count="6">
    <mergeCell ref="A3:A4"/>
    <mergeCell ref="A105:A108"/>
    <mergeCell ref="A64:B64"/>
    <mergeCell ref="B51:C51"/>
    <mergeCell ref="A51:A54"/>
    <mergeCell ref="A57:A58"/>
  </mergeCells>
  <hyperlinks>
    <hyperlink ref="J3" location="'Inhoudsopgave Zuivel in cijfers'!A1" display="Terug naar inhoudsopgave" xr:uid="{4B51C46A-B3E9-4A3A-A1DA-5F911EE95ECA}"/>
    <hyperlink ref="J4" location="'Inhoudsopgave Zuivel in cijfers'!A1" display="Back to table of contents" xr:uid="{A483FD5E-0AF8-419E-A697-20B07428403B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BBD25B"/>
  </sheetPr>
  <dimension ref="A1:L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1" width="9.5" style="2" customWidth="1"/>
    <col min="12" max="12" width="9.75" style="2" customWidth="1"/>
    <col min="13" max="14" width="9.5" style="2"/>
    <col min="15" max="15" width="4.5" style="2" customWidth="1"/>
    <col min="16" max="16384" width="9.5" style="2"/>
  </cols>
  <sheetData>
    <row r="1" spans="1:12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989</v>
      </c>
    </row>
    <row r="3" spans="1:12" ht="18" customHeight="1">
      <c r="A3" s="559">
        <v>63</v>
      </c>
      <c r="B3" s="107" t="s">
        <v>74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2" ht="18" customHeight="1">
      <c r="A4" s="560"/>
      <c r="B4" s="345" t="s">
        <v>75</v>
      </c>
      <c r="C4" s="153"/>
      <c r="D4" s="153"/>
      <c r="E4" s="153"/>
      <c r="F4" s="153"/>
      <c r="G4" s="153"/>
      <c r="H4" s="153"/>
      <c r="I4" s="153"/>
      <c r="J4" s="225" t="s">
        <v>586</v>
      </c>
    </row>
    <row r="5" spans="1:12" s="118" customFormat="1" ht="14.25" customHeight="1"/>
    <row r="6" spans="1:12" s="118" customFormat="1" ht="14.25" customHeight="1"/>
    <row r="7" spans="1:12" s="118" customFormat="1" ht="14.25" customHeight="1">
      <c r="L7" s="67"/>
    </row>
    <row r="8" spans="1:12" ht="18.75" customHeight="1">
      <c r="A8" s="34" t="s">
        <v>112</v>
      </c>
      <c r="B8" s="88"/>
      <c r="C8" s="110">
        <v>2010</v>
      </c>
      <c r="D8" s="110">
        <v>2015</v>
      </c>
      <c r="E8" s="110">
        <v>2018</v>
      </c>
      <c r="F8" s="110">
        <v>2019</v>
      </c>
      <c r="G8" s="110">
        <v>2020</v>
      </c>
      <c r="H8" s="110">
        <v>2021</v>
      </c>
      <c r="I8" s="110" t="s">
        <v>818</v>
      </c>
      <c r="J8" s="248" t="s">
        <v>112</v>
      </c>
      <c r="L8" s="7"/>
    </row>
    <row r="9" spans="1:12" s="118" customFormat="1" ht="14.25" customHeight="1">
      <c r="L9" s="67"/>
    </row>
    <row r="10" spans="1:12" s="118" customFormat="1" ht="14.25" customHeight="1">
      <c r="A10" s="323" t="s">
        <v>769</v>
      </c>
      <c r="B10" s="285"/>
      <c r="C10" s="347">
        <v>3.6073319118688683</v>
      </c>
      <c r="D10" s="347">
        <v>3.9529790921968306</v>
      </c>
      <c r="E10" s="347">
        <v>4.0864059123353984</v>
      </c>
      <c r="F10" s="347">
        <v>4.0537394417382284</v>
      </c>
      <c r="G10" s="347">
        <v>4.1136793536348835</v>
      </c>
      <c r="H10" s="347">
        <v>4.1050649221885127</v>
      </c>
      <c r="I10" s="347">
        <v>3.9860812159541066</v>
      </c>
      <c r="J10" s="313" t="s">
        <v>769</v>
      </c>
      <c r="L10" s="67"/>
    </row>
    <row r="11" spans="1:12" s="118" customFormat="1" ht="14.25" customHeight="1">
      <c r="A11" s="323"/>
      <c r="B11" s="285"/>
      <c r="C11" s="347"/>
      <c r="D11" s="347"/>
      <c r="E11" s="347"/>
      <c r="F11" s="347"/>
      <c r="G11" s="347"/>
      <c r="H11" s="347"/>
      <c r="I11" s="347"/>
      <c r="J11" s="75"/>
      <c r="L11" s="67"/>
    </row>
    <row r="12" spans="1:12" s="118" customFormat="1" ht="14.25" customHeight="1">
      <c r="A12" s="75" t="s">
        <v>27</v>
      </c>
      <c r="B12" s="285"/>
      <c r="C12" s="348">
        <v>4.6257675177256665</v>
      </c>
      <c r="D12" s="348">
        <v>4.9757419075993568</v>
      </c>
      <c r="E12" s="348">
        <v>6.6963754398973698</v>
      </c>
      <c r="F12" s="348">
        <v>6.9180426158038522</v>
      </c>
      <c r="G12" s="348">
        <v>6.8465553344258607</v>
      </c>
      <c r="H12" s="348">
        <v>7.5636950791221418</v>
      </c>
      <c r="I12" s="348">
        <v>8.8580588561099205</v>
      </c>
      <c r="J12" s="312" t="s">
        <v>28</v>
      </c>
      <c r="L12" s="67"/>
    </row>
    <row r="13" spans="1:12" s="118" customFormat="1" ht="14.25" customHeight="1">
      <c r="A13" s="75" t="s">
        <v>15</v>
      </c>
      <c r="B13" s="285"/>
      <c r="C13" s="348">
        <v>7.5946514129884193</v>
      </c>
      <c r="D13" s="348">
        <v>8.2589408684428847</v>
      </c>
      <c r="E13" s="348">
        <v>8.4256368776607946</v>
      </c>
      <c r="F13" s="348">
        <v>8.3135524000951602</v>
      </c>
      <c r="G13" s="348">
        <v>7.995820998782369</v>
      </c>
      <c r="H13" s="348">
        <v>7.9334289749505675</v>
      </c>
      <c r="I13" s="348">
        <v>8.2231629318225252</v>
      </c>
      <c r="J13" s="312" t="s">
        <v>16</v>
      </c>
    </row>
    <row r="14" spans="1:12" s="118" customFormat="1" ht="14.25" customHeight="1">
      <c r="A14" s="75" t="s">
        <v>44</v>
      </c>
      <c r="B14" s="285"/>
      <c r="C14" s="348">
        <v>5.7920997100991967</v>
      </c>
      <c r="D14" s="348">
        <v>5.5777439496810715</v>
      </c>
      <c r="E14" s="348">
        <v>5.4086686746294284</v>
      </c>
      <c r="F14" s="348">
        <v>5.4324946408956514</v>
      </c>
      <c r="G14" s="348">
        <v>5.264919519225125</v>
      </c>
      <c r="H14" s="348">
        <v>5.4964563967083819</v>
      </c>
      <c r="I14" s="348">
        <v>5.4964563967083819</v>
      </c>
      <c r="J14" s="312" t="s">
        <v>45</v>
      </c>
    </row>
    <row r="15" spans="1:12" s="118" customFormat="1" ht="14.25" customHeight="1">
      <c r="A15" s="75" t="s">
        <v>14</v>
      </c>
      <c r="B15" s="285"/>
      <c r="C15" s="348">
        <v>5.7645186743722014</v>
      </c>
      <c r="D15" s="348">
        <v>6.048257442689045</v>
      </c>
      <c r="E15" s="348">
        <v>5.8699565058660488</v>
      </c>
      <c r="F15" s="348">
        <v>5.8176032691122055</v>
      </c>
      <c r="G15" s="348">
        <v>6.3290919586243968</v>
      </c>
      <c r="H15" s="348">
        <v>6.08853277156582</v>
      </c>
      <c r="I15" s="348">
        <v>5.402793953389879</v>
      </c>
      <c r="J15" s="312" t="s">
        <v>93</v>
      </c>
    </row>
    <row r="16" spans="1:12" s="118" customFormat="1" ht="14.25" customHeight="1">
      <c r="A16" s="75" t="s">
        <v>29</v>
      </c>
      <c r="B16" s="285"/>
      <c r="C16" s="348">
        <v>5.153758375305773</v>
      </c>
      <c r="D16" s="348">
        <v>4.9638868553151942</v>
      </c>
      <c r="E16" s="348">
        <v>5.5313532144571234</v>
      </c>
      <c r="F16" s="348">
        <v>5.6419300130406276</v>
      </c>
      <c r="G16" s="348">
        <v>5.2875144943570103</v>
      </c>
      <c r="H16" s="348">
        <v>5.4135346435955194</v>
      </c>
      <c r="I16" s="348">
        <v>5.2572706935123046</v>
      </c>
      <c r="J16" s="312" t="s">
        <v>30</v>
      </c>
    </row>
    <row r="17" spans="1:10" s="118" customFormat="1" ht="14.25" customHeight="1">
      <c r="A17" s="75" t="s">
        <v>66</v>
      </c>
      <c r="B17" s="285"/>
      <c r="C17" s="348">
        <v>4.9308397172258989</v>
      </c>
      <c r="D17" s="348">
        <v>5.5037164339338318</v>
      </c>
      <c r="E17" s="348">
        <v>5.1365059855658384</v>
      </c>
      <c r="F17" s="348">
        <v>5.4760089593960108</v>
      </c>
      <c r="G17" s="348">
        <v>5.7924482238217188</v>
      </c>
      <c r="H17" s="348">
        <v>5.3944765697522472</v>
      </c>
      <c r="I17" s="348">
        <v>5.2220316371259763</v>
      </c>
      <c r="J17" s="312" t="s">
        <v>109</v>
      </c>
    </row>
    <row r="18" spans="1:10" s="118" customFormat="1" ht="14.25" customHeight="1">
      <c r="A18" s="75" t="s">
        <v>31</v>
      </c>
      <c r="B18" s="285"/>
      <c r="C18" s="348">
        <v>4.1583162451580549</v>
      </c>
      <c r="D18" s="348">
        <v>4.253868153846641</v>
      </c>
      <c r="E18" s="348">
        <v>4.5169631044848586</v>
      </c>
      <c r="F18" s="348">
        <v>5.1177337241065075</v>
      </c>
      <c r="G18" s="348">
        <v>5.49073567166504</v>
      </c>
      <c r="H18" s="348">
        <v>5.8212800206412663</v>
      </c>
      <c r="I18" s="348">
        <v>5.0430288280603159</v>
      </c>
      <c r="J18" s="36" t="s">
        <v>32</v>
      </c>
    </row>
    <row r="19" spans="1:10" s="118" customFormat="1" ht="14.25" customHeight="1">
      <c r="A19" s="75" t="s">
        <v>63</v>
      </c>
      <c r="B19" s="285"/>
      <c r="C19" s="348">
        <v>2.1025677130339129</v>
      </c>
      <c r="D19" s="348">
        <v>3.2391232098361376</v>
      </c>
      <c r="E19" s="348">
        <v>3.9984312242014264</v>
      </c>
      <c r="F19" s="348">
        <v>4.7383666955297539</v>
      </c>
      <c r="G19" s="348">
        <v>5.7086793555361961</v>
      </c>
      <c r="H19" s="348">
        <v>5.7775444431326353</v>
      </c>
      <c r="I19" s="348">
        <v>4.9817185474472332</v>
      </c>
      <c r="J19" s="312" t="s">
        <v>53</v>
      </c>
    </row>
    <row r="20" spans="1:10" s="118" customFormat="1" ht="14.25" customHeight="1">
      <c r="A20" s="75" t="s">
        <v>51</v>
      </c>
      <c r="B20" s="285"/>
      <c r="C20" s="348">
        <v>2.6187174691981214</v>
      </c>
      <c r="D20" s="348">
        <v>3.5948384756115095</v>
      </c>
      <c r="E20" s="348">
        <v>3.3989731481829972</v>
      </c>
      <c r="F20" s="348">
        <v>3.1022446040685572</v>
      </c>
      <c r="G20" s="348">
        <v>4.0022724436337773</v>
      </c>
      <c r="H20" s="348">
        <v>4.2898096820961511</v>
      </c>
      <c r="I20" s="348">
        <v>4.1367722133616862</v>
      </c>
      <c r="J20" s="312" t="s">
        <v>52</v>
      </c>
    </row>
    <row r="21" spans="1:10" s="118" customFormat="1" ht="14.25" customHeight="1">
      <c r="A21" s="75" t="s">
        <v>49</v>
      </c>
      <c r="B21" s="285"/>
      <c r="C21" s="348">
        <v>4.2056724006503767</v>
      </c>
      <c r="D21" s="348">
        <v>3.5686197996891962</v>
      </c>
      <c r="E21" s="348">
        <v>3.711666167478981</v>
      </c>
      <c r="F21" s="348">
        <v>4.187646331419046</v>
      </c>
      <c r="G21" s="348">
        <v>3.7445262342753813</v>
      </c>
      <c r="H21" s="348">
        <v>3.3115049962331624</v>
      </c>
      <c r="I21" s="348">
        <v>3.6953242835595779</v>
      </c>
      <c r="J21" s="312" t="s">
        <v>50</v>
      </c>
    </row>
    <row r="22" spans="1:10" s="118" customFormat="1" ht="14.25" customHeight="1">
      <c r="A22" s="75" t="s">
        <v>40</v>
      </c>
      <c r="B22" s="285"/>
      <c r="C22" s="350">
        <v>2.5219720870032782</v>
      </c>
      <c r="D22" s="350">
        <v>2.9920354626485035</v>
      </c>
      <c r="E22" s="350">
        <v>2.9447776692859686</v>
      </c>
      <c r="F22" s="348">
        <v>3.5073347751564659</v>
      </c>
      <c r="G22" s="348">
        <v>3.8198478481348972</v>
      </c>
      <c r="H22" s="348">
        <v>3.9222613143897891</v>
      </c>
      <c r="I22" s="348">
        <v>3.5663126110757779</v>
      </c>
      <c r="J22" s="312" t="s">
        <v>41</v>
      </c>
    </row>
    <row r="23" spans="1:10" s="118" customFormat="1" ht="14.25" customHeight="1">
      <c r="A23" s="75" t="s">
        <v>33</v>
      </c>
      <c r="B23" s="285"/>
      <c r="C23" s="348">
        <v>3.412096834189434</v>
      </c>
      <c r="D23" s="348">
        <v>3.3032446074531783</v>
      </c>
      <c r="E23" s="348">
        <v>3.4629924860315393</v>
      </c>
      <c r="F23" s="348">
        <v>3.2599618548241187</v>
      </c>
      <c r="G23" s="348">
        <v>3.2552860419845095</v>
      </c>
      <c r="H23" s="348">
        <v>3.0346864663099224</v>
      </c>
      <c r="I23" s="348">
        <v>2.9958491247067318</v>
      </c>
      <c r="J23" s="312" t="s">
        <v>33</v>
      </c>
    </row>
    <row r="24" spans="1:10" s="118" customFormat="1" ht="14.25" customHeight="1">
      <c r="A24" s="75" t="s">
        <v>24</v>
      </c>
      <c r="B24" s="285"/>
      <c r="C24" s="348">
        <v>1.6414884719010749</v>
      </c>
      <c r="D24" s="348">
        <v>2.5077799558123077</v>
      </c>
      <c r="E24" s="348">
        <v>2.7159211430328063</v>
      </c>
      <c r="F24" s="348">
        <v>2.7951127793919741</v>
      </c>
      <c r="G24" s="348">
        <v>2.9028922740534764</v>
      </c>
      <c r="H24" s="348">
        <v>2.8852316931810225</v>
      </c>
      <c r="I24" s="348">
        <v>2.9385705105728346</v>
      </c>
      <c r="J24" s="312" t="s">
        <v>25</v>
      </c>
    </row>
    <row r="25" spans="1:10" s="118" customFormat="1" ht="14.25" customHeight="1">
      <c r="A25" s="75" t="s">
        <v>22</v>
      </c>
      <c r="B25" s="285"/>
      <c r="C25" s="348">
        <v>2.3670043604031603</v>
      </c>
      <c r="D25" s="348">
        <v>2.4604491106572208</v>
      </c>
      <c r="E25" s="348">
        <v>2.4884169618182477</v>
      </c>
      <c r="F25" s="348">
        <v>2.5783581457332225</v>
      </c>
      <c r="G25" s="348">
        <v>2.3024986025766241</v>
      </c>
      <c r="H25" s="348">
        <v>2.4476568994071592</v>
      </c>
      <c r="I25" s="348">
        <v>2.693204658451342</v>
      </c>
      <c r="J25" s="312" t="s">
        <v>23</v>
      </c>
    </row>
    <row r="26" spans="1:10" s="118" customFormat="1" ht="14.25" customHeight="1">
      <c r="A26" s="75" t="s">
        <v>34</v>
      </c>
      <c r="B26" s="285"/>
      <c r="C26" s="348">
        <v>1.4522698154818972</v>
      </c>
      <c r="D26" s="348">
        <v>1.6294801044183573</v>
      </c>
      <c r="E26" s="348">
        <v>2.380408532502595</v>
      </c>
      <c r="F26" s="348">
        <v>2.3356643957773984</v>
      </c>
      <c r="G26" s="348">
        <v>2.6164845901876737</v>
      </c>
      <c r="H26" s="348">
        <v>2.6523291038546062</v>
      </c>
      <c r="I26" s="348">
        <v>2.6693170312385246</v>
      </c>
      <c r="J26" s="312" t="s">
        <v>35</v>
      </c>
    </row>
    <row r="27" spans="1:10" s="118" customFormat="1" ht="14.25" customHeight="1">
      <c r="A27" s="75" t="s">
        <v>36</v>
      </c>
      <c r="B27" s="285"/>
      <c r="C27" s="348">
        <v>1.6999733954163618</v>
      </c>
      <c r="D27" s="348">
        <v>1.8019407772080958</v>
      </c>
      <c r="E27" s="348">
        <v>2.2063327546068519</v>
      </c>
      <c r="F27" s="348">
        <v>2.136342516848766</v>
      </c>
      <c r="G27" s="348">
        <v>2.2490708077689754</v>
      </c>
      <c r="H27" s="348">
        <v>2.0665194507771201</v>
      </c>
      <c r="I27" s="348">
        <v>2.4983050599925125</v>
      </c>
      <c r="J27" s="312" t="s">
        <v>36</v>
      </c>
    </row>
    <row r="28" spans="1:10" s="118" customFormat="1" ht="14.25" customHeight="1">
      <c r="A28" s="75" t="s">
        <v>37</v>
      </c>
      <c r="B28" s="285"/>
      <c r="C28" s="348">
        <v>2.4311621949858386</v>
      </c>
      <c r="D28" s="348">
        <v>2.4205077741208547</v>
      </c>
      <c r="E28" s="348">
        <v>2.4205077741208547</v>
      </c>
      <c r="F28" s="348">
        <v>2.4205077741208547</v>
      </c>
      <c r="G28" s="348">
        <v>2.4205077741208547</v>
      </c>
      <c r="H28" s="348">
        <v>2.4205077741208547</v>
      </c>
      <c r="I28" s="348">
        <v>2.4205077741208547</v>
      </c>
      <c r="J28" s="312" t="s">
        <v>38</v>
      </c>
    </row>
    <row r="29" spans="1:10" s="118" customFormat="1" ht="14.25" customHeight="1">
      <c r="A29" s="75" t="s">
        <v>65</v>
      </c>
      <c r="B29" s="285"/>
      <c r="C29" s="348">
        <v>0.95271102184576106</v>
      </c>
      <c r="D29" s="348">
        <v>1.8902262620010359</v>
      </c>
      <c r="E29" s="348">
        <v>2.0688305940765193</v>
      </c>
      <c r="F29" s="348">
        <v>2.0585441532755206</v>
      </c>
      <c r="G29" s="348">
        <v>2.1148273007558882</v>
      </c>
      <c r="H29" s="348">
        <v>1.9844442557126747</v>
      </c>
      <c r="I29" s="348">
        <v>1.9711955219346333</v>
      </c>
      <c r="J29" s="312" t="s">
        <v>39</v>
      </c>
    </row>
    <row r="30" spans="1:10" s="118" customFormat="1" ht="14.25" customHeight="1">
      <c r="A30" s="75" t="s">
        <v>42</v>
      </c>
      <c r="B30" s="285"/>
      <c r="C30" s="348">
        <v>1.7576970969553434</v>
      </c>
      <c r="D30" s="348">
        <v>2.133272649136726</v>
      </c>
      <c r="E30" s="348">
        <v>2.6011459832730872</v>
      </c>
      <c r="F30" s="348">
        <v>2.7501738214109164</v>
      </c>
      <c r="G30" s="348">
        <v>2.4174375819955971</v>
      </c>
      <c r="H30" s="348">
        <v>1.8471350446428574</v>
      </c>
      <c r="I30" s="348">
        <v>1.8581504468307348</v>
      </c>
      <c r="J30" s="312" t="s">
        <v>42</v>
      </c>
    </row>
    <row r="31" spans="1:10" s="118" customFormat="1" ht="14.25" customHeight="1">
      <c r="A31" s="75" t="s">
        <v>509</v>
      </c>
      <c r="B31" s="285"/>
      <c r="C31" s="348">
        <v>1.0071687524978932</v>
      </c>
      <c r="D31" s="348">
        <v>1.4703812034130743</v>
      </c>
      <c r="E31" s="348">
        <v>1.3315995611088611</v>
      </c>
      <c r="F31" s="348">
        <v>1.6435611629947755</v>
      </c>
      <c r="G31" s="348">
        <v>1.4309652078208996</v>
      </c>
      <c r="H31" s="348">
        <v>1.8623082730007745</v>
      </c>
      <c r="I31" s="348">
        <v>1.7193259258854923</v>
      </c>
      <c r="J31" s="312" t="s">
        <v>510</v>
      </c>
    </row>
    <row r="32" spans="1:10" s="118" customFormat="1" ht="14.25" customHeight="1">
      <c r="A32" s="247" t="s">
        <v>60</v>
      </c>
      <c r="B32" s="307"/>
      <c r="C32" s="347">
        <v>2.2719292723362443</v>
      </c>
      <c r="D32" s="347">
        <v>3.8778515699274418</v>
      </c>
      <c r="E32" s="347">
        <v>5.2082953042792797</v>
      </c>
      <c r="F32" s="347">
        <v>2.7619328192110744</v>
      </c>
      <c r="G32" s="347">
        <v>1.8168622719349621</v>
      </c>
      <c r="H32" s="347">
        <v>1.8165009292557532</v>
      </c>
      <c r="I32" s="347">
        <v>1.7048637105236226</v>
      </c>
      <c r="J32" s="246" t="s">
        <v>70</v>
      </c>
    </row>
    <row r="33" spans="1:10" s="118" customFormat="1" ht="14.25" customHeight="1">
      <c r="A33" s="75" t="s">
        <v>61</v>
      </c>
      <c r="B33" s="285"/>
      <c r="C33" s="348">
        <v>2.3901568926563073</v>
      </c>
      <c r="D33" s="348">
        <v>2.31</v>
      </c>
      <c r="E33" s="348">
        <v>1.6100000000000003</v>
      </c>
      <c r="F33" s="348">
        <v>1.6300000000000001</v>
      </c>
      <c r="G33" s="348">
        <v>1.82</v>
      </c>
      <c r="H33" s="348">
        <v>1.6599999999999997</v>
      </c>
      <c r="I33" s="348">
        <v>1.49</v>
      </c>
      <c r="J33" s="312" t="s">
        <v>17</v>
      </c>
    </row>
    <row r="34" spans="1:10" s="118" customFormat="1" ht="14.25" customHeight="1">
      <c r="A34" s="75" t="s">
        <v>47</v>
      </c>
      <c r="B34" s="285"/>
      <c r="C34" s="348">
        <v>0.68127456691823374</v>
      </c>
      <c r="D34" s="348">
        <v>1</v>
      </c>
      <c r="E34" s="348">
        <v>1</v>
      </c>
      <c r="F34" s="348">
        <v>1.1000000000000003</v>
      </c>
      <c r="G34" s="348">
        <v>1.3</v>
      </c>
      <c r="H34" s="348">
        <v>1.4</v>
      </c>
      <c r="I34" s="348">
        <v>1.4</v>
      </c>
      <c r="J34" s="312" t="s">
        <v>48</v>
      </c>
    </row>
    <row r="35" spans="1:10" s="118" customFormat="1" ht="14.25" customHeight="1">
      <c r="A35" s="75" t="s">
        <v>64</v>
      </c>
      <c r="B35" s="285"/>
      <c r="C35" s="348">
        <v>0.673118169268074</v>
      </c>
      <c r="D35" s="348">
        <v>0.93398604516740824</v>
      </c>
      <c r="E35" s="348">
        <v>1.0665645659463872</v>
      </c>
      <c r="F35" s="348">
        <v>1.0766581041354244</v>
      </c>
      <c r="G35" s="348">
        <v>1.2554208565994984</v>
      </c>
      <c r="H35" s="348">
        <v>1.3011131196529899</v>
      </c>
      <c r="I35" s="348">
        <v>1.2299577598696838</v>
      </c>
      <c r="J35" s="36" t="s">
        <v>43</v>
      </c>
    </row>
    <row r="36" spans="1:10" s="118" customFormat="1" ht="14.25" customHeight="1">
      <c r="A36" s="75" t="s">
        <v>20</v>
      </c>
      <c r="B36" s="285"/>
      <c r="C36" s="348">
        <v>0.6094645870777049</v>
      </c>
      <c r="D36" s="348">
        <v>0.80330233973720422</v>
      </c>
      <c r="E36" s="348">
        <v>0.89737203161661161</v>
      </c>
      <c r="F36" s="348">
        <v>1.0210304043191127</v>
      </c>
      <c r="G36" s="348">
        <v>0.96315244945126777</v>
      </c>
      <c r="H36" s="348">
        <v>1.0182187984814317</v>
      </c>
      <c r="I36" s="348">
        <v>1.0231674214593376</v>
      </c>
      <c r="J36" s="312" t="s">
        <v>21</v>
      </c>
    </row>
    <row r="37" spans="1:10" s="118" customFormat="1" ht="14.25" customHeight="1">
      <c r="A37" s="75" t="s">
        <v>46</v>
      </c>
      <c r="B37" s="285"/>
      <c r="C37" s="348">
        <v>0.5</v>
      </c>
      <c r="D37" s="348">
        <v>0.5</v>
      </c>
      <c r="E37" s="348">
        <v>0.5</v>
      </c>
      <c r="F37" s="348">
        <v>0.5</v>
      </c>
      <c r="G37" s="348">
        <v>0.5</v>
      </c>
      <c r="H37" s="348">
        <v>0.49999999999999989</v>
      </c>
      <c r="I37" s="348">
        <v>0.50000000000000011</v>
      </c>
      <c r="J37" s="312" t="s">
        <v>46</v>
      </c>
    </row>
    <row r="38" spans="1:10" s="118" customFormat="1" ht="14.25" customHeight="1">
      <c r="A38" s="75" t="s">
        <v>18</v>
      </c>
      <c r="B38" s="285"/>
      <c r="C38" s="348">
        <v>0.23773547342211021</v>
      </c>
      <c r="D38" s="348">
        <v>0.29406860564142218</v>
      </c>
      <c r="E38" s="348">
        <v>0.33257791287292154</v>
      </c>
      <c r="F38" s="348">
        <v>0.33724882865705663</v>
      </c>
      <c r="G38" s="348">
        <v>0.44508668823855307</v>
      </c>
      <c r="H38" s="348">
        <v>0.39183409078728709</v>
      </c>
      <c r="I38" s="348">
        <v>0.39183409078728709</v>
      </c>
      <c r="J38" s="312" t="s">
        <v>19</v>
      </c>
    </row>
    <row r="39" spans="1:10" s="118" customFormat="1" ht="14.25" customHeight="1">
      <c r="A39" s="362"/>
      <c r="B39" s="285"/>
      <c r="C39" s="348"/>
      <c r="D39" s="348"/>
      <c r="E39" s="348"/>
      <c r="F39" s="348"/>
      <c r="G39" s="348"/>
      <c r="H39" s="348"/>
      <c r="I39" s="348"/>
      <c r="J39" s="312"/>
    </row>
    <row r="40" spans="1:10" s="118" customFormat="1" ht="14.25" customHeight="1">
      <c r="A40" s="258" t="s">
        <v>94</v>
      </c>
      <c r="B40" s="237"/>
      <c r="C40" s="257"/>
      <c r="D40" s="266"/>
      <c r="E40" s="266"/>
      <c r="F40" s="266"/>
      <c r="G40" s="266"/>
      <c r="H40" s="266"/>
      <c r="I40" s="266"/>
      <c r="J40" s="246" t="s">
        <v>97</v>
      </c>
    </row>
    <row r="41" spans="1:10" s="118" customFormat="1" ht="14.25" customHeight="1">
      <c r="A41" s="75"/>
      <c r="J41" s="75"/>
    </row>
    <row r="42" spans="1:10" s="118" customFormat="1" ht="14.25" customHeight="1">
      <c r="A42" s="35" t="s">
        <v>288</v>
      </c>
      <c r="B42" s="285"/>
      <c r="C42" s="299" t="s">
        <v>62</v>
      </c>
      <c r="D42" s="348">
        <v>5.48395716136383</v>
      </c>
      <c r="E42" s="348">
        <v>5.4648155671632281</v>
      </c>
      <c r="F42" s="348">
        <v>5.8268081564299647</v>
      </c>
      <c r="G42" s="348">
        <v>5.8965295523979373</v>
      </c>
      <c r="H42" s="348">
        <v>5.8965295523979373</v>
      </c>
      <c r="I42" s="348">
        <v>5.8965295523979373</v>
      </c>
      <c r="J42" s="36" t="s">
        <v>288</v>
      </c>
    </row>
    <row r="43" spans="1:10" s="118" customFormat="1" ht="14.25" customHeight="1">
      <c r="A43" s="35" t="s">
        <v>8</v>
      </c>
      <c r="B43" s="285"/>
      <c r="C43" s="348">
        <v>5.5394515902017716</v>
      </c>
      <c r="D43" s="348">
        <v>5.3853469298451095</v>
      </c>
      <c r="E43" s="348">
        <v>5.4088151954668975</v>
      </c>
      <c r="F43" s="348">
        <v>5.3524026574037835</v>
      </c>
      <c r="G43" s="348">
        <v>5.4175363568202446</v>
      </c>
      <c r="H43" s="348">
        <v>5.2810788035905807</v>
      </c>
      <c r="I43" s="348">
        <v>5.3658429430355703</v>
      </c>
      <c r="J43" s="36" t="s">
        <v>9</v>
      </c>
    </row>
    <row r="44" spans="1:10" s="118" customFormat="1" ht="14.25" customHeight="1">
      <c r="A44" s="75" t="s">
        <v>104</v>
      </c>
      <c r="B44" s="285"/>
      <c r="C44" s="299">
        <v>3.3612398999778832</v>
      </c>
      <c r="D44" s="348">
        <v>3.8038607682488719</v>
      </c>
      <c r="E44" s="348">
        <v>4.0737666414371683</v>
      </c>
      <c r="F44" s="348">
        <v>4.1956109051323791</v>
      </c>
      <c r="G44" s="348">
        <v>4.3548095527523429</v>
      </c>
      <c r="H44" s="348">
        <v>4.4680033774269114</v>
      </c>
      <c r="I44" s="348">
        <v>4.5569589680625437</v>
      </c>
      <c r="J44" s="312" t="s">
        <v>104</v>
      </c>
    </row>
    <row r="45" spans="1:10" s="118" customFormat="1" ht="14.25" customHeight="1">
      <c r="A45" s="75" t="s">
        <v>54</v>
      </c>
      <c r="B45" s="285"/>
      <c r="C45" s="350">
        <v>4.6015749350372666</v>
      </c>
      <c r="D45" s="350">
        <v>5.2280861501462779</v>
      </c>
      <c r="E45" s="350">
        <v>5.993560848903158</v>
      </c>
      <c r="F45" s="350">
        <v>5.8479131217894453</v>
      </c>
      <c r="G45" s="350">
        <v>5.9275265044408041</v>
      </c>
      <c r="H45" s="350">
        <v>4.8735536998362683</v>
      </c>
      <c r="I45" s="350">
        <v>4.0113490321077636</v>
      </c>
      <c r="J45" s="312" t="s">
        <v>55</v>
      </c>
    </row>
    <row r="46" spans="1:10" s="118" customFormat="1" ht="14.25" customHeight="1">
      <c r="A46" s="35" t="s">
        <v>7</v>
      </c>
      <c r="B46" s="285"/>
      <c r="C46" s="348">
        <v>2.7053203311846299</v>
      </c>
      <c r="D46" s="348">
        <v>2.7790118057906774</v>
      </c>
      <c r="E46" s="348">
        <v>3.2509565075481865</v>
      </c>
      <c r="F46" s="348">
        <v>3.6804501523669049</v>
      </c>
      <c r="G46" s="348">
        <v>3.7029505231176416</v>
      </c>
      <c r="H46" s="348">
        <v>3.8317377544003914</v>
      </c>
      <c r="I46" s="348">
        <v>3.6146777448478034</v>
      </c>
      <c r="J46" s="36" t="s">
        <v>7</v>
      </c>
    </row>
    <row r="47" spans="1:10" s="118" customFormat="1" ht="14.25" customHeight="1">
      <c r="A47" s="35" t="s">
        <v>267</v>
      </c>
      <c r="B47" s="285"/>
      <c r="C47" s="348">
        <v>4.2689066834699574</v>
      </c>
      <c r="D47" s="348">
        <v>3.0611368744993226</v>
      </c>
      <c r="E47" s="348">
        <v>2.8693841659091048</v>
      </c>
      <c r="F47" s="348">
        <v>4.126779435249496</v>
      </c>
      <c r="G47" s="348">
        <v>4.0416936983975074</v>
      </c>
      <c r="H47" s="348">
        <v>3.5907924392005279</v>
      </c>
      <c r="I47" s="348">
        <v>3.5907924392005279</v>
      </c>
      <c r="J47" s="36" t="s">
        <v>268</v>
      </c>
    </row>
    <row r="48" spans="1:10" s="118" customFormat="1" ht="14.25" customHeight="1">
      <c r="A48" s="75" t="s">
        <v>10</v>
      </c>
      <c r="B48" s="285"/>
      <c r="C48" s="348">
        <v>2.4132157511001098</v>
      </c>
      <c r="D48" s="348">
        <v>3.4679702124478555</v>
      </c>
      <c r="E48" s="348">
        <v>3.6518884404553944</v>
      </c>
      <c r="F48" s="348">
        <v>3.7395206944140345</v>
      </c>
      <c r="G48" s="348">
        <v>3.7733471206108589</v>
      </c>
      <c r="H48" s="348">
        <v>3.6276001888573082</v>
      </c>
      <c r="I48" s="348">
        <v>3.4412955465587043</v>
      </c>
      <c r="J48" s="36" t="s">
        <v>11</v>
      </c>
    </row>
    <row r="49" spans="1:10" s="118" customFormat="1" ht="14.25" customHeight="1">
      <c r="A49" s="65"/>
      <c r="B49" s="285"/>
      <c r="C49" s="361"/>
      <c r="D49" s="361"/>
      <c r="E49" s="361"/>
      <c r="F49" s="361"/>
      <c r="G49" s="361"/>
      <c r="H49" s="361"/>
      <c r="I49" s="361"/>
      <c r="J49" s="353"/>
    </row>
    <row r="50" spans="1:10" s="118" customFormat="1" ht="10" customHeight="1"/>
    <row r="51" spans="1:10" ht="12" customHeight="1">
      <c r="A51" s="618" t="s">
        <v>1</v>
      </c>
      <c r="B51" s="554" t="s">
        <v>2</v>
      </c>
      <c r="C51" s="620"/>
      <c r="J51" s="56" t="s">
        <v>3</v>
      </c>
    </row>
    <row r="52" spans="1:10" ht="12" customHeight="1">
      <c r="A52" s="619"/>
      <c r="B52" s="57" t="s">
        <v>750</v>
      </c>
      <c r="C52" s="19"/>
      <c r="J52" s="22"/>
    </row>
    <row r="53" spans="1:10" ht="12" customHeight="1">
      <c r="A53" s="619"/>
      <c r="B53" s="244" t="s">
        <v>73</v>
      </c>
      <c r="C53" s="19"/>
      <c r="J53" s="22"/>
    </row>
    <row r="54" spans="1:10" ht="12" customHeight="1">
      <c r="A54" s="619"/>
      <c r="B54" s="244" t="s">
        <v>113</v>
      </c>
      <c r="C54" s="19"/>
      <c r="J54" s="22"/>
    </row>
    <row r="55" spans="1:10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609</v>
      </c>
    </row>
    <row r="56" spans="1:10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989</v>
      </c>
    </row>
    <row r="57" spans="1:10" ht="18" customHeight="1">
      <c r="A57" s="559">
        <v>61</v>
      </c>
      <c r="B57" s="107" t="s">
        <v>74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0" ht="18" customHeight="1">
      <c r="A58" s="560"/>
      <c r="B58" s="345" t="s">
        <v>75</v>
      </c>
      <c r="C58" s="153"/>
      <c r="D58" s="153"/>
      <c r="E58" s="153"/>
      <c r="F58" s="153"/>
      <c r="G58" s="153"/>
      <c r="H58" s="153"/>
      <c r="I58" s="153"/>
      <c r="J58" s="344" t="s">
        <v>13</v>
      </c>
    </row>
    <row r="59" spans="1:10" s="118" customFormat="1" ht="14.25" customHeight="1"/>
    <row r="60" spans="1:10" s="118" customFormat="1" ht="14.25" customHeight="1"/>
    <row r="61" spans="1:10" s="118" customFormat="1" ht="14.25" customHeight="1"/>
    <row r="62" spans="1:10" ht="18.75" customHeight="1">
      <c r="A62" s="34" t="s">
        <v>112</v>
      </c>
      <c r="B62" s="88"/>
      <c r="C62" s="110">
        <v>2010</v>
      </c>
      <c r="D62" s="110">
        <v>2015</v>
      </c>
      <c r="E62" s="110">
        <v>2018</v>
      </c>
      <c r="F62" s="110">
        <v>2019</v>
      </c>
      <c r="G62" s="110">
        <v>2020</v>
      </c>
      <c r="H62" s="110">
        <v>2021</v>
      </c>
      <c r="I62" s="110" t="s">
        <v>818</v>
      </c>
      <c r="J62" s="248" t="s">
        <v>112</v>
      </c>
    </row>
    <row r="63" spans="1:10" s="118" customFormat="1" ht="14.25" customHeight="1">
      <c r="B63" s="314"/>
      <c r="C63" s="328"/>
      <c r="D63" s="328"/>
      <c r="E63" s="328"/>
      <c r="F63" s="328"/>
      <c r="G63" s="328"/>
      <c r="H63" s="328"/>
      <c r="I63" s="328"/>
      <c r="J63" s="351"/>
    </row>
    <row r="64" spans="1:10" s="118" customFormat="1" ht="14.25" customHeight="1">
      <c r="A64" s="258" t="s">
        <v>94</v>
      </c>
      <c r="B64" s="237"/>
      <c r="C64" s="257"/>
      <c r="D64" s="266"/>
      <c r="E64" s="266"/>
      <c r="F64" s="266"/>
      <c r="G64" s="266"/>
      <c r="H64" s="266"/>
      <c r="I64" s="266"/>
      <c r="J64" s="246" t="s">
        <v>97</v>
      </c>
    </row>
    <row r="65" spans="1:10" s="118" customFormat="1" ht="14.25" customHeight="1">
      <c r="A65" s="75"/>
      <c r="J65" s="75"/>
    </row>
    <row r="66" spans="1:10" s="118" customFormat="1" ht="14.25" customHeight="1">
      <c r="A66" s="326" t="s">
        <v>67</v>
      </c>
      <c r="B66" s="285"/>
      <c r="C66" s="348">
        <v>3.1692140917885663</v>
      </c>
      <c r="D66" s="348">
        <v>3.1491299784847269</v>
      </c>
      <c r="E66" s="348">
        <v>2.4265051553525518</v>
      </c>
      <c r="F66" s="348">
        <v>3.0563656571779911</v>
      </c>
      <c r="G66" s="348">
        <v>3.2404071645417316</v>
      </c>
      <c r="H66" s="348">
        <v>3.2579758466571831</v>
      </c>
      <c r="I66" s="348">
        <v>3.1640255743328556</v>
      </c>
      <c r="J66" s="312" t="s">
        <v>26</v>
      </c>
    </row>
    <row r="67" spans="1:10" s="118" customFormat="1" ht="14.25" customHeight="1">
      <c r="A67" s="326" t="s">
        <v>72</v>
      </c>
      <c r="B67" s="285"/>
      <c r="C67" s="348">
        <v>2.2282185156876362</v>
      </c>
      <c r="D67" s="348">
        <v>2.519656214273807</v>
      </c>
      <c r="E67" s="348">
        <v>2.7017433572721554</v>
      </c>
      <c r="F67" s="348">
        <v>2.7485346665004311</v>
      </c>
      <c r="G67" s="348">
        <v>2.833158922113113</v>
      </c>
      <c r="H67" s="348">
        <v>2.8815058939644036</v>
      </c>
      <c r="I67" s="348">
        <v>2.6860584787086887</v>
      </c>
      <c r="J67" s="312" t="s">
        <v>98</v>
      </c>
    </row>
    <row r="68" spans="1:10" s="118" customFormat="1" ht="14.25" customHeight="1">
      <c r="A68" s="35" t="s">
        <v>105</v>
      </c>
      <c r="B68" s="285"/>
      <c r="C68" s="348">
        <v>2.3610294867660144</v>
      </c>
      <c r="D68" s="348">
        <v>2.2465170328260173</v>
      </c>
      <c r="E68" s="348">
        <v>2.4070292940736611</v>
      </c>
      <c r="F68" s="348">
        <v>2.5744045554493362</v>
      </c>
      <c r="G68" s="348">
        <v>2.6148897704338472</v>
      </c>
      <c r="H68" s="348">
        <v>2.6699930266658272</v>
      </c>
      <c r="I68" s="348">
        <v>2.6699930266658272</v>
      </c>
      <c r="J68" s="36" t="s">
        <v>102</v>
      </c>
    </row>
    <row r="69" spans="1:10" s="118" customFormat="1" ht="14.25" customHeight="1">
      <c r="A69" s="35" t="s">
        <v>5</v>
      </c>
      <c r="B69" s="285"/>
      <c r="C69" s="348">
        <v>3.964785090880818</v>
      </c>
      <c r="D69" s="348">
        <v>4.8949976818029839</v>
      </c>
      <c r="E69" s="348">
        <v>2.9928064235767073</v>
      </c>
      <c r="F69" s="348">
        <v>2.7132365323101908</v>
      </c>
      <c r="G69" s="348">
        <v>2.4659086185687746</v>
      </c>
      <c r="H69" s="348">
        <v>2.3918748166791914</v>
      </c>
      <c r="I69" s="348">
        <v>2.5070781766101047</v>
      </c>
      <c r="J69" s="36" t="s">
        <v>6</v>
      </c>
    </row>
    <row r="70" spans="1:10" s="118" customFormat="1" ht="14.25" customHeight="1">
      <c r="A70" s="35" t="s">
        <v>96</v>
      </c>
      <c r="B70" s="285"/>
      <c r="C70" s="350">
        <v>1.4174427788636517</v>
      </c>
      <c r="D70" s="350">
        <v>1.4743459538535413</v>
      </c>
      <c r="E70" s="350">
        <v>1.6118857020135733</v>
      </c>
      <c r="F70" s="350">
        <v>1.5152801197290056</v>
      </c>
      <c r="G70" s="350">
        <v>1.4327433024426919</v>
      </c>
      <c r="H70" s="350">
        <v>1.6377332718474371</v>
      </c>
      <c r="I70" s="350">
        <v>1.6377332718474371</v>
      </c>
      <c r="J70" s="36" t="s">
        <v>96</v>
      </c>
    </row>
    <row r="71" spans="1:10" s="118" customFormat="1" ht="14.25" customHeight="1">
      <c r="A71" s="75" t="s">
        <v>404</v>
      </c>
      <c r="B71" s="285"/>
      <c r="C71" s="348">
        <v>1.135200439179191</v>
      </c>
      <c r="D71" s="348">
        <v>1.172571308532691</v>
      </c>
      <c r="E71" s="348">
        <v>1.2426958461112976</v>
      </c>
      <c r="F71" s="348">
        <v>1.1722382828475539</v>
      </c>
      <c r="G71" s="348">
        <v>1.6723978755633191</v>
      </c>
      <c r="H71" s="348">
        <v>1.4487831080357765</v>
      </c>
      <c r="I71" s="348">
        <v>1.5571839276919197</v>
      </c>
      <c r="J71" s="312" t="s">
        <v>405</v>
      </c>
    </row>
    <row r="72" spans="1:10" s="118" customFormat="1" ht="14.25" customHeight="1">
      <c r="A72" s="35" t="s">
        <v>56</v>
      </c>
      <c r="B72" s="285"/>
      <c r="C72" s="348">
        <v>1.1680081617665135</v>
      </c>
      <c r="D72" s="348">
        <v>1.4045789497599457</v>
      </c>
      <c r="E72" s="348">
        <v>1.7164444468209683</v>
      </c>
      <c r="F72" s="348">
        <v>1.7857625875909984</v>
      </c>
      <c r="G72" s="348">
        <v>1.6255802850886116</v>
      </c>
      <c r="H72" s="348">
        <v>1.5236094831916633</v>
      </c>
      <c r="I72" s="348">
        <v>1.5359319574491244</v>
      </c>
      <c r="J72" s="36" t="s">
        <v>57</v>
      </c>
    </row>
    <row r="73" spans="1:10" s="118" customFormat="1" ht="14.25" customHeight="1">
      <c r="A73" s="35" t="s">
        <v>106</v>
      </c>
      <c r="B73" s="285"/>
      <c r="C73" s="348">
        <v>1.838757595272817</v>
      </c>
      <c r="D73" s="348">
        <v>2.1563910852213763</v>
      </c>
      <c r="E73" s="348">
        <v>1.7099034503016788</v>
      </c>
      <c r="F73" s="348">
        <v>1.8095005746747639</v>
      </c>
      <c r="G73" s="348">
        <v>1.8902443940247693</v>
      </c>
      <c r="H73" s="348">
        <v>1.6539776715770966</v>
      </c>
      <c r="I73" s="348">
        <v>1.3097663051988728</v>
      </c>
      <c r="J73" s="36" t="s">
        <v>280</v>
      </c>
    </row>
    <row r="74" spans="1:10" s="118" customFormat="1" ht="14.25" customHeight="1">
      <c r="A74" s="75" t="s">
        <v>108</v>
      </c>
      <c r="B74" s="285"/>
      <c r="C74" s="348">
        <v>0.87330941284269725</v>
      </c>
      <c r="D74" s="348">
        <v>0.89125847394870328</v>
      </c>
      <c r="E74" s="348">
        <v>0.85141778207323304</v>
      </c>
      <c r="F74" s="348">
        <v>0.80158746846944084</v>
      </c>
      <c r="G74" s="348">
        <v>1.0733670347744657</v>
      </c>
      <c r="H74" s="348">
        <v>1.0786445348283646</v>
      </c>
      <c r="I74" s="348">
        <v>1.1064016510167998</v>
      </c>
      <c r="J74" s="312" t="s">
        <v>95</v>
      </c>
    </row>
    <row r="75" spans="1:10" s="118" customFormat="1" ht="14.25" customHeight="1">
      <c r="A75" s="75" t="s">
        <v>266</v>
      </c>
      <c r="B75" s="285"/>
      <c r="C75" s="348">
        <v>0.61238566468946898</v>
      </c>
      <c r="D75" s="348">
        <v>0.88642043815335358</v>
      </c>
      <c r="E75" s="348">
        <v>0.89603458084854815</v>
      </c>
      <c r="F75" s="348">
        <v>0.98105352067406804</v>
      </c>
      <c r="G75" s="348">
        <v>1.024538675907134</v>
      </c>
      <c r="H75" s="348">
        <v>0.99793095648355745</v>
      </c>
      <c r="I75" s="348">
        <v>0.98779908766501301</v>
      </c>
      <c r="J75" s="312" t="s">
        <v>890</v>
      </c>
    </row>
    <row r="76" spans="1:10" s="118" customFormat="1" ht="14.25" customHeight="1">
      <c r="A76" s="35" t="s">
        <v>275</v>
      </c>
      <c r="B76" s="285"/>
      <c r="C76" s="348">
        <v>0.68775601578330448</v>
      </c>
      <c r="D76" s="348">
        <v>0.72756074495220957</v>
      </c>
      <c r="E76" s="348">
        <v>0.76922509680741225</v>
      </c>
      <c r="F76" s="348">
        <v>0.7877395086707728</v>
      </c>
      <c r="G76" s="348">
        <v>0.88400764474922622</v>
      </c>
      <c r="H76" s="348">
        <v>0.85116370277736908</v>
      </c>
      <c r="I76" s="348">
        <v>0.88296160964910531</v>
      </c>
      <c r="J76" s="36" t="s">
        <v>276</v>
      </c>
    </row>
    <row r="77" spans="1:10" s="118" customFormat="1" ht="14.25" customHeight="1">
      <c r="A77" s="75" t="s">
        <v>4</v>
      </c>
      <c r="B77" s="285"/>
      <c r="C77" s="348">
        <v>0.65570990507030102</v>
      </c>
      <c r="D77" s="348">
        <v>0.58938664127515672</v>
      </c>
      <c r="E77" s="348">
        <v>0.62571350150178373</v>
      </c>
      <c r="F77" s="348">
        <v>0.66777073017318944</v>
      </c>
      <c r="G77" s="348">
        <v>0.62278054089623758</v>
      </c>
      <c r="H77" s="348">
        <v>0.67408951571723974</v>
      </c>
      <c r="I77" s="348">
        <v>0.75835995849092563</v>
      </c>
      <c r="J77" s="312" t="s">
        <v>4</v>
      </c>
    </row>
    <row r="78" spans="1:10" s="118" customFormat="1" ht="14.25" customHeight="1">
      <c r="A78" s="35" t="s">
        <v>269</v>
      </c>
      <c r="B78" s="285"/>
      <c r="C78" s="348">
        <v>0.18642558683394489</v>
      </c>
      <c r="D78" s="348">
        <v>0.20002195927352887</v>
      </c>
      <c r="E78" s="348">
        <v>0.25349817810278863</v>
      </c>
      <c r="F78" s="348">
        <v>0.32623071163330414</v>
      </c>
      <c r="G78" s="348">
        <v>0.34333313594892745</v>
      </c>
      <c r="H78" s="348">
        <v>0.5093561489387477</v>
      </c>
      <c r="I78" s="348">
        <v>0.61178014512891765</v>
      </c>
      <c r="J78" s="36" t="s">
        <v>270</v>
      </c>
    </row>
    <row r="79" spans="1:10" s="118" customFormat="1" ht="14.25" customHeight="1">
      <c r="A79" s="75" t="s">
        <v>71</v>
      </c>
      <c r="B79" s="285"/>
      <c r="C79" s="348">
        <v>0.85801751870669596</v>
      </c>
      <c r="D79" s="348">
        <v>0.85267227445967475</v>
      </c>
      <c r="E79" s="348">
        <v>0.53136881778273493</v>
      </c>
      <c r="F79" s="348">
        <v>0.46038128509848586</v>
      </c>
      <c r="G79" s="348">
        <v>0.53734751764986755</v>
      </c>
      <c r="H79" s="348">
        <v>0.50798665452799419</v>
      </c>
      <c r="I79" s="348">
        <v>0.52076102830131843</v>
      </c>
      <c r="J79" s="36" t="s">
        <v>88</v>
      </c>
    </row>
    <row r="80" spans="1:10" s="118" customFormat="1" ht="14.25" customHeight="1">
      <c r="A80" s="35" t="s">
        <v>100</v>
      </c>
      <c r="B80" s="285"/>
      <c r="C80" s="348">
        <v>0.33871133701306172</v>
      </c>
      <c r="D80" s="348">
        <v>0.47190288244828882</v>
      </c>
      <c r="E80" s="348">
        <v>0.44907893054103842</v>
      </c>
      <c r="F80" s="348">
        <v>0.57696667061090812</v>
      </c>
      <c r="G80" s="348">
        <v>0.46161120453035948</v>
      </c>
      <c r="H80" s="348">
        <v>0.40168113849495196</v>
      </c>
      <c r="I80" s="348">
        <v>0.40168113849495196</v>
      </c>
      <c r="J80" s="36" t="s">
        <v>100</v>
      </c>
    </row>
    <row r="81" spans="1:10" s="118" customFormat="1" ht="14.25" customHeight="1">
      <c r="A81" s="35" t="s">
        <v>107</v>
      </c>
      <c r="B81" s="285"/>
      <c r="C81" s="348">
        <v>0.38196417713824005</v>
      </c>
      <c r="D81" s="348">
        <v>0.40938025653082744</v>
      </c>
      <c r="E81" s="348">
        <v>0.43298984455150702</v>
      </c>
      <c r="F81" s="348">
        <v>0.42024171566881813</v>
      </c>
      <c r="G81" s="348">
        <v>0.39869359086074962</v>
      </c>
      <c r="H81" s="348">
        <v>0.41058904863918588</v>
      </c>
      <c r="I81" s="348">
        <v>0.39941759712621455</v>
      </c>
      <c r="J81" s="36" t="s">
        <v>103</v>
      </c>
    </row>
    <row r="82" spans="1:10" s="118" customFormat="1" ht="14.25" customHeight="1">
      <c r="A82" s="75" t="s">
        <v>271</v>
      </c>
      <c r="B82" s="285"/>
      <c r="C82" s="348">
        <v>0.25103794535097035</v>
      </c>
      <c r="D82" s="348">
        <v>0.43309411743651233</v>
      </c>
      <c r="E82" s="348">
        <v>0.35577258458318795</v>
      </c>
      <c r="F82" s="348">
        <v>0.36324823110162341</v>
      </c>
      <c r="G82" s="348">
        <v>0.37753817897350428</v>
      </c>
      <c r="H82" s="348">
        <v>0.32678634905458648</v>
      </c>
      <c r="I82" s="348">
        <v>0.38695335450438717</v>
      </c>
      <c r="J82" s="312" t="s">
        <v>272</v>
      </c>
    </row>
    <row r="83" spans="1:10" s="118" customFormat="1" ht="14.25" customHeight="1">
      <c r="A83" s="35" t="s">
        <v>650</v>
      </c>
      <c r="B83" s="285"/>
      <c r="C83" s="334">
        <v>0.20722274678559774</v>
      </c>
      <c r="D83" s="334">
        <v>0.25526444465044451</v>
      </c>
      <c r="E83" s="334">
        <v>0.2299423153124236</v>
      </c>
      <c r="F83" s="334">
        <v>0.21293047005358276</v>
      </c>
      <c r="G83" s="334">
        <v>0.217408404647283</v>
      </c>
      <c r="H83" s="334">
        <v>0.20980924488128694</v>
      </c>
      <c r="I83" s="334">
        <v>0.20980924488128694</v>
      </c>
      <c r="J83" s="36" t="s">
        <v>650</v>
      </c>
    </row>
    <row r="84" spans="1:10" s="118" customFormat="1" ht="14.25" customHeight="1">
      <c r="A84" s="75" t="s">
        <v>101</v>
      </c>
      <c r="B84" s="285"/>
      <c r="C84" s="348">
        <v>5.2218106176155257E-2</v>
      </c>
      <c r="D84" s="348">
        <v>3.910410843060412E-2</v>
      </c>
      <c r="E84" s="348">
        <v>6.4852148800936552E-2</v>
      </c>
      <c r="F84" s="348">
        <v>4.768388433900822E-2</v>
      </c>
      <c r="G84" s="348">
        <v>6.9547286695385582E-2</v>
      </c>
      <c r="H84" s="348">
        <v>7.9248557324722704E-2</v>
      </c>
      <c r="I84" s="348">
        <v>9.5379227105654232E-2</v>
      </c>
      <c r="J84" s="312" t="s">
        <v>101</v>
      </c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618"/>
      <c r="B105" s="57" t="s">
        <v>750</v>
      </c>
      <c r="C105" s="19"/>
      <c r="J105" s="22"/>
    </row>
    <row r="106" spans="1:10" ht="12" customHeight="1">
      <c r="A106" s="619"/>
      <c r="B106" s="244" t="s">
        <v>73</v>
      </c>
      <c r="J106" s="22"/>
    </row>
    <row r="107" spans="1:10" ht="12" customHeight="1">
      <c r="A107" s="619"/>
      <c r="B107" s="244" t="s">
        <v>113</v>
      </c>
    </row>
    <row r="108" spans="1:10" ht="12" customHeight="1">
      <c r="A108" s="619"/>
    </row>
  </sheetData>
  <mergeCells count="5">
    <mergeCell ref="A3:A4"/>
    <mergeCell ref="B51:C51"/>
    <mergeCell ref="A51:A54"/>
    <mergeCell ref="A105:A108"/>
    <mergeCell ref="A57:A58"/>
  </mergeCells>
  <hyperlinks>
    <hyperlink ref="J3" location="'Inhoudsopgave Zuivel in cijfers'!A1" display="Terug naar inhoudsopgave" xr:uid="{93A5120C-D961-444F-B3B3-3982182BF510}"/>
    <hyperlink ref="J4" location="'Inhoudsopgave Zuivel in cijfers'!A1" display="Back to table of contents" xr:uid="{D796F613-2249-4769-A112-0028F2C615B1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BBD25B"/>
  </sheetPr>
  <dimension ref="A1:M108"/>
  <sheetViews>
    <sheetView showWhiteSpace="0" zoomScaleNormal="100" workbookViewId="0"/>
  </sheetViews>
  <sheetFormatPr baseColWidth="10" defaultColWidth="9.5" defaultRowHeight="14.5" customHeight="1"/>
  <cols>
    <col min="1" max="1" width="9.5" style="2"/>
    <col min="2" max="2" width="20" style="2" customWidth="1"/>
    <col min="3" max="9" width="11.5" style="2" customWidth="1"/>
    <col min="10" max="10" width="28.5" style="2" customWidth="1"/>
    <col min="11" max="11" width="9.5" style="2" customWidth="1"/>
    <col min="12" max="12" width="9.75" style="2" customWidth="1"/>
    <col min="13" max="14" width="9.5" style="2"/>
    <col min="15" max="15" width="4.5" style="2" customWidth="1"/>
    <col min="16" max="16384" width="9.5" style="2"/>
  </cols>
  <sheetData>
    <row r="1" spans="1:12" ht="23" customHeight="1">
      <c r="A1" s="1"/>
      <c r="B1" s="1"/>
      <c r="C1" s="1"/>
      <c r="D1" s="25"/>
      <c r="E1" s="25"/>
      <c r="F1" s="25"/>
      <c r="G1" s="25"/>
      <c r="H1" s="25"/>
      <c r="I1" s="25"/>
      <c r="J1" s="109" t="s">
        <v>609</v>
      </c>
    </row>
    <row r="2" spans="1:12" ht="12" customHeight="1">
      <c r="A2" s="1"/>
      <c r="B2" s="3"/>
      <c r="C2" s="3"/>
      <c r="D2" s="3"/>
      <c r="E2" s="3"/>
      <c r="F2" s="3"/>
      <c r="G2" s="3"/>
      <c r="H2" s="3"/>
      <c r="I2" s="3"/>
      <c r="J2" s="59" t="s">
        <v>989</v>
      </c>
    </row>
    <row r="3" spans="1:12" ht="18" customHeight="1">
      <c r="A3" s="559">
        <v>64</v>
      </c>
      <c r="B3" s="107" t="s">
        <v>76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2" ht="18" customHeight="1">
      <c r="A4" s="560"/>
      <c r="B4" s="345" t="s">
        <v>77</v>
      </c>
      <c r="C4" s="153"/>
      <c r="D4" s="153"/>
      <c r="E4" s="153"/>
      <c r="F4" s="153"/>
      <c r="G4" s="153"/>
      <c r="H4" s="153"/>
      <c r="I4" s="153"/>
      <c r="J4" s="225" t="s">
        <v>586</v>
      </c>
    </row>
    <row r="5" spans="1:12" s="118" customFormat="1" ht="14.25" customHeight="1"/>
    <row r="6" spans="1:12" s="118" customFormat="1" ht="14.25" customHeight="1"/>
    <row r="7" spans="1:12" s="118" customFormat="1" ht="14.25" customHeight="1">
      <c r="L7" s="67"/>
    </row>
    <row r="8" spans="1:12" ht="18.75" customHeight="1">
      <c r="A8" s="34" t="s">
        <v>112</v>
      </c>
      <c r="B8" s="88"/>
      <c r="C8" s="110">
        <v>2010</v>
      </c>
      <c r="D8" s="110">
        <v>2015</v>
      </c>
      <c r="E8" s="110">
        <v>2018</v>
      </c>
      <c r="F8" s="110">
        <v>2019</v>
      </c>
      <c r="G8" s="110">
        <v>2020</v>
      </c>
      <c r="H8" s="110">
        <v>2021</v>
      </c>
      <c r="I8" s="110" t="s">
        <v>818</v>
      </c>
      <c r="J8" s="248" t="s">
        <v>112</v>
      </c>
      <c r="L8" s="7"/>
    </row>
    <row r="9" spans="1:12" s="118" customFormat="1" ht="14.25" customHeight="1">
      <c r="L9" s="67"/>
    </row>
    <row r="10" spans="1:12" s="118" customFormat="1" ht="14.25" customHeight="1">
      <c r="A10" s="323" t="s">
        <v>769</v>
      </c>
      <c r="B10" s="321"/>
      <c r="C10" s="347">
        <v>58.082162949002267</v>
      </c>
      <c r="D10" s="347">
        <v>53.913598220125195</v>
      </c>
      <c r="E10" s="347">
        <v>51.652407237795821</v>
      </c>
      <c r="F10" s="347">
        <v>50.508814377173195</v>
      </c>
      <c r="G10" s="347">
        <v>52.461114115807028</v>
      </c>
      <c r="H10" s="347">
        <v>50.722082538417681</v>
      </c>
      <c r="I10" s="347">
        <v>49.631840783918562</v>
      </c>
      <c r="J10" s="313" t="s">
        <v>769</v>
      </c>
      <c r="L10" s="67"/>
    </row>
    <row r="11" spans="1:12" s="118" customFormat="1" ht="14.25" customHeight="1">
      <c r="A11" s="326"/>
      <c r="B11" s="318"/>
      <c r="C11" s="348"/>
      <c r="D11" s="348"/>
      <c r="E11" s="348"/>
      <c r="F11" s="348"/>
      <c r="G11" s="348"/>
      <c r="H11" s="348"/>
      <c r="I11" s="348"/>
      <c r="J11" s="36"/>
      <c r="L11" s="67"/>
    </row>
    <row r="12" spans="1:12" s="118" customFormat="1" ht="14.25" customHeight="1">
      <c r="A12" s="326" t="s">
        <v>37</v>
      </c>
      <c r="B12" s="318"/>
      <c r="C12" s="348">
        <v>112.04696121301733</v>
      </c>
      <c r="D12" s="348">
        <v>112.10049381022597</v>
      </c>
      <c r="E12" s="348">
        <v>114.34485460461637</v>
      </c>
      <c r="F12" s="348">
        <v>112.17195031310132</v>
      </c>
      <c r="G12" s="348">
        <v>109.41143955493187</v>
      </c>
      <c r="H12" s="348">
        <v>104.58994899455054</v>
      </c>
      <c r="I12" s="348">
        <v>103.18026146754927</v>
      </c>
      <c r="J12" s="312" t="s">
        <v>38</v>
      </c>
      <c r="L12" s="67"/>
    </row>
    <row r="13" spans="1:12" s="118" customFormat="1" ht="14.25" customHeight="1">
      <c r="A13" s="326" t="s">
        <v>33</v>
      </c>
      <c r="B13" s="318"/>
      <c r="C13" s="348">
        <v>133.38874727754759</v>
      </c>
      <c r="D13" s="348">
        <v>125.46854517259999</v>
      </c>
      <c r="E13" s="348">
        <v>109.25650639175946</v>
      </c>
      <c r="F13" s="348">
        <v>103.81167417695471</v>
      </c>
      <c r="G13" s="348">
        <v>99.647922729636932</v>
      </c>
      <c r="H13" s="348">
        <v>98.410546836050329</v>
      </c>
      <c r="I13" s="348">
        <v>92.107020393430787</v>
      </c>
      <c r="J13" s="312" t="s">
        <v>33</v>
      </c>
    </row>
    <row r="14" spans="1:12" s="118" customFormat="1" ht="14.25" customHeight="1">
      <c r="A14" s="326" t="s">
        <v>509</v>
      </c>
      <c r="B14" s="318"/>
      <c r="C14" s="348">
        <v>70.272910685648455</v>
      </c>
      <c r="D14" s="348">
        <v>71.967077299483066</v>
      </c>
      <c r="E14" s="348">
        <v>73.712535918288367</v>
      </c>
      <c r="F14" s="348">
        <v>74.186803469070298</v>
      </c>
      <c r="G14" s="348">
        <v>70.952184216776274</v>
      </c>
      <c r="H14" s="348">
        <v>67.487562605676899</v>
      </c>
      <c r="I14" s="348">
        <v>71.374421825554947</v>
      </c>
      <c r="J14" s="312" t="s">
        <v>510</v>
      </c>
    </row>
    <row r="15" spans="1:12" s="118" customFormat="1" ht="14.25" customHeight="1">
      <c r="A15" s="326" t="s">
        <v>42</v>
      </c>
      <c r="B15" s="318"/>
      <c r="C15" s="348">
        <v>100.78130722465025</v>
      </c>
      <c r="D15" s="348">
        <v>83.192838792549765</v>
      </c>
      <c r="E15" s="348">
        <v>76.055614438648703</v>
      </c>
      <c r="F15" s="348">
        <v>74.94014720875353</v>
      </c>
      <c r="G15" s="348">
        <v>74.098681876791233</v>
      </c>
      <c r="H15" s="348">
        <v>70.615658482142862</v>
      </c>
      <c r="I15" s="348">
        <v>70.378159731625217</v>
      </c>
      <c r="J15" s="312" t="s">
        <v>42</v>
      </c>
    </row>
    <row r="16" spans="1:12" s="118" customFormat="1" ht="14.25" customHeight="1">
      <c r="A16" s="326" t="s">
        <v>29</v>
      </c>
      <c r="B16" s="318"/>
      <c r="C16" s="348">
        <v>77.563704818070548</v>
      </c>
      <c r="D16" s="348">
        <v>76.15921510882194</v>
      </c>
      <c r="E16" s="348">
        <v>76.002376785148087</v>
      </c>
      <c r="F16" s="348">
        <v>74.347349193800852</v>
      </c>
      <c r="G16" s="348">
        <v>75.114139027054676</v>
      </c>
      <c r="H16" s="348">
        <v>70.387158513001793</v>
      </c>
      <c r="I16" s="348">
        <v>68.791946308724832</v>
      </c>
      <c r="J16" s="312" t="s">
        <v>30</v>
      </c>
    </row>
    <row r="17" spans="1:10" s="118" customFormat="1" ht="14.25" customHeight="1">
      <c r="A17" s="326" t="s">
        <v>18</v>
      </c>
      <c r="B17" s="318"/>
      <c r="C17" s="348">
        <v>75.742216933104174</v>
      </c>
      <c r="D17" s="348">
        <v>70.446596180657465</v>
      </c>
      <c r="E17" s="348">
        <v>68.319628617198873</v>
      </c>
      <c r="F17" s="348">
        <v>67.788223945613126</v>
      </c>
      <c r="G17" s="348">
        <v>72.220503727666994</v>
      </c>
      <c r="H17" s="348">
        <v>68.659032215913712</v>
      </c>
      <c r="I17" s="348">
        <v>68.659032215913712</v>
      </c>
      <c r="J17" s="312" t="s">
        <v>19</v>
      </c>
    </row>
    <row r="18" spans="1:10" s="118" customFormat="1" ht="14.25" customHeight="1">
      <c r="A18" s="326" t="s">
        <v>27</v>
      </c>
      <c r="B18" s="318"/>
      <c r="C18" s="348">
        <v>90.256463470723119</v>
      </c>
      <c r="D18" s="348">
        <v>87.974277342828103</v>
      </c>
      <c r="E18" s="348">
        <v>81.901459521118369</v>
      </c>
      <c r="F18" s="348">
        <v>76.951240174482621</v>
      </c>
      <c r="G18" s="348">
        <v>78.377641190042453</v>
      </c>
      <c r="H18" s="348">
        <v>74.185547568941487</v>
      </c>
      <c r="I18" s="348">
        <v>68.511070828037035</v>
      </c>
      <c r="J18" s="312" t="s">
        <v>28</v>
      </c>
    </row>
    <row r="19" spans="1:10" s="118" customFormat="1" ht="14.25" customHeight="1">
      <c r="A19" s="326" t="s">
        <v>49</v>
      </c>
      <c r="B19" s="318"/>
      <c r="C19" s="348">
        <v>111.52541991010374</v>
      </c>
      <c r="D19" s="348">
        <v>65.755402359702941</v>
      </c>
      <c r="E19" s="348">
        <v>65.441690340264486</v>
      </c>
      <c r="F19" s="348">
        <v>66.552904624506127</v>
      </c>
      <c r="G19" s="348">
        <v>66.249368156913718</v>
      </c>
      <c r="H19" s="348">
        <v>64.814997505082033</v>
      </c>
      <c r="I19" s="348">
        <v>64.120795625942677</v>
      </c>
      <c r="J19" s="312" t="s">
        <v>50</v>
      </c>
    </row>
    <row r="20" spans="1:10" s="118" customFormat="1" ht="14.25" customHeight="1">
      <c r="A20" s="326" t="s">
        <v>24</v>
      </c>
      <c r="B20" s="318"/>
      <c r="C20" s="348">
        <v>97.274180484215648</v>
      </c>
      <c r="D20" s="348">
        <v>84.624882314557027</v>
      </c>
      <c r="E20" s="348">
        <v>71.312610592604159</v>
      </c>
      <c r="F20" s="348">
        <v>68.55330611198643</v>
      </c>
      <c r="G20" s="348">
        <v>67.605564256195578</v>
      </c>
      <c r="H20" s="348">
        <v>65.538706672919915</v>
      </c>
      <c r="I20" s="348">
        <v>63.605832664334585</v>
      </c>
      <c r="J20" s="312" t="s">
        <v>25</v>
      </c>
    </row>
    <row r="21" spans="1:10" s="118" customFormat="1" ht="14.25" customHeight="1">
      <c r="A21" s="35" t="s">
        <v>36</v>
      </c>
      <c r="B21" s="65"/>
      <c r="C21" s="348">
        <v>80.843179248689211</v>
      </c>
      <c r="D21" s="348">
        <v>71.375017063924489</v>
      </c>
      <c r="E21" s="348">
        <v>69.525575482988799</v>
      </c>
      <c r="F21" s="348">
        <v>62.243303472727632</v>
      </c>
      <c r="G21" s="348">
        <v>64.388968082941176</v>
      </c>
      <c r="H21" s="348">
        <v>59.036183797188436</v>
      </c>
      <c r="I21" s="348">
        <v>59.625022235225565</v>
      </c>
      <c r="J21" s="36" t="s">
        <v>36</v>
      </c>
    </row>
    <row r="22" spans="1:10" s="118" customFormat="1" ht="14.25" customHeight="1">
      <c r="A22" s="326" t="s">
        <v>66</v>
      </c>
      <c r="B22" s="318"/>
      <c r="C22" s="348">
        <v>57.975590241103738</v>
      </c>
      <c r="D22" s="348">
        <v>60.538980318702428</v>
      </c>
      <c r="E22" s="348">
        <v>60.127334772211888</v>
      </c>
      <c r="F22" s="348">
        <v>59.654331916941956</v>
      </c>
      <c r="G22" s="348">
        <v>58.532214510880443</v>
      </c>
      <c r="H22" s="348">
        <v>57.721850703151468</v>
      </c>
      <c r="I22" s="348">
        <v>57.023060796645701</v>
      </c>
      <c r="J22" s="312" t="s">
        <v>109</v>
      </c>
    </row>
    <row r="23" spans="1:10" s="118" customFormat="1" ht="14.25" customHeight="1">
      <c r="A23" s="326" t="s">
        <v>46</v>
      </c>
      <c r="B23" s="318"/>
      <c r="C23" s="348">
        <v>68.584255710379566</v>
      </c>
      <c r="D23" s="348">
        <v>62.902586408923753</v>
      </c>
      <c r="E23" s="348">
        <v>58.423144678652356</v>
      </c>
      <c r="F23" s="348">
        <v>57.025425159093388</v>
      </c>
      <c r="G23" s="348">
        <v>55.72825104102391</v>
      </c>
      <c r="H23" s="348">
        <v>54.523225527197056</v>
      </c>
      <c r="I23" s="348">
        <v>53.854779611690546</v>
      </c>
      <c r="J23" s="312" t="s">
        <v>46</v>
      </c>
    </row>
    <row r="24" spans="1:10" s="118" customFormat="1" ht="14.25" customHeight="1">
      <c r="A24" s="326" t="s">
        <v>65</v>
      </c>
      <c r="B24" s="318"/>
      <c r="C24" s="348">
        <v>79.424990290610893</v>
      </c>
      <c r="D24" s="348">
        <v>56.706115061931058</v>
      </c>
      <c r="E24" s="348">
        <v>51.818109295492135</v>
      </c>
      <c r="F24" s="348">
        <v>55.598771546797501</v>
      </c>
      <c r="G24" s="348">
        <v>55.668464579218089</v>
      </c>
      <c r="H24" s="348">
        <v>53.171608136226595</v>
      </c>
      <c r="I24" s="348">
        <v>53.603120795681193</v>
      </c>
      <c r="J24" s="312" t="s">
        <v>39</v>
      </c>
    </row>
    <row r="25" spans="1:10" s="118" customFormat="1" ht="14.25" customHeight="1">
      <c r="A25" s="326" t="s">
        <v>34</v>
      </c>
      <c r="B25" s="318"/>
      <c r="C25" s="348">
        <v>51.197452643858277</v>
      </c>
      <c r="D25" s="348">
        <v>50.242547778671927</v>
      </c>
      <c r="E25" s="348">
        <v>51.796630197052927</v>
      </c>
      <c r="F25" s="348">
        <v>54.898574990104173</v>
      </c>
      <c r="G25" s="348">
        <v>56.114958577306169</v>
      </c>
      <c r="H25" s="348">
        <v>54.328385816124069</v>
      </c>
      <c r="I25" s="348">
        <v>51.83816934321684</v>
      </c>
      <c r="J25" s="312" t="s">
        <v>35</v>
      </c>
    </row>
    <row r="26" spans="1:10" s="118" customFormat="1" ht="14.25" customHeight="1">
      <c r="A26" s="326" t="s">
        <v>31</v>
      </c>
      <c r="B26" s="318"/>
      <c r="C26" s="348">
        <v>43.255038758745961</v>
      </c>
      <c r="D26" s="348">
        <v>38.858826203184563</v>
      </c>
      <c r="E26" s="348">
        <v>46.124942781889061</v>
      </c>
      <c r="F26" s="348">
        <v>49.153624260821942</v>
      </c>
      <c r="G26" s="348">
        <v>51.644142246381222</v>
      </c>
      <c r="H26" s="348">
        <v>51.12075825122065</v>
      </c>
      <c r="I26" s="348">
        <v>49.449281180219288</v>
      </c>
      <c r="J26" s="312" t="s">
        <v>32</v>
      </c>
    </row>
    <row r="27" spans="1:10" s="118" customFormat="1" ht="14.25" customHeight="1">
      <c r="A27" s="326" t="s">
        <v>14</v>
      </c>
      <c r="B27" s="318"/>
      <c r="C27" s="348">
        <v>53.817339765624602</v>
      </c>
      <c r="D27" s="348">
        <v>53.298906820112087</v>
      </c>
      <c r="E27" s="348">
        <v>51.38202371780897</v>
      </c>
      <c r="F27" s="348">
        <v>49.501304749555374</v>
      </c>
      <c r="G27" s="348">
        <v>49.876301917887211</v>
      </c>
      <c r="H27" s="348">
        <v>46.868094608138144</v>
      </c>
      <c r="I27" s="348">
        <v>46.526416032713421</v>
      </c>
      <c r="J27" s="312" t="s">
        <v>93</v>
      </c>
    </row>
    <row r="28" spans="1:10" s="118" customFormat="1" ht="14.25" customHeight="1">
      <c r="A28" s="326" t="s">
        <v>22</v>
      </c>
      <c r="B28" s="318"/>
      <c r="C28" s="348">
        <v>57.488451241966857</v>
      </c>
      <c r="D28" s="348">
        <v>47.987058768175658</v>
      </c>
      <c r="E28" s="348">
        <v>45.643245346639404</v>
      </c>
      <c r="F28" s="348">
        <v>43.162385062988619</v>
      </c>
      <c r="G28" s="348">
        <v>45.9827458149609</v>
      </c>
      <c r="H28" s="348">
        <v>45.813384999938137</v>
      </c>
      <c r="I28" s="348">
        <v>46.377322986413681</v>
      </c>
      <c r="J28" s="312" t="s">
        <v>23</v>
      </c>
    </row>
    <row r="29" spans="1:10" s="118" customFormat="1" ht="14.25" customHeight="1">
      <c r="A29" s="326" t="s">
        <v>51</v>
      </c>
      <c r="B29" s="318"/>
      <c r="C29" s="348">
        <v>54.892346950499075</v>
      </c>
      <c r="D29" s="348">
        <v>48.115530365877127</v>
      </c>
      <c r="E29" s="348">
        <v>45.986107298946436</v>
      </c>
      <c r="F29" s="348">
        <v>45.432872588616931</v>
      </c>
      <c r="G29" s="348">
        <v>50.028405545422217</v>
      </c>
      <c r="H29" s="348">
        <v>46.888617455469564</v>
      </c>
      <c r="I29" s="348">
        <v>42.906986213007272</v>
      </c>
      <c r="J29" s="312" t="s">
        <v>52</v>
      </c>
    </row>
    <row r="30" spans="1:10" s="118" customFormat="1" ht="14.25" customHeight="1">
      <c r="A30" s="326" t="s">
        <v>15</v>
      </c>
      <c r="B30" s="318"/>
      <c r="C30" s="348">
        <v>56.104272770439742</v>
      </c>
      <c r="D30" s="348">
        <v>51.986305733217741</v>
      </c>
      <c r="E30" s="348">
        <v>44.865725974974133</v>
      </c>
      <c r="F30" s="348">
        <v>42.384035442120208</v>
      </c>
      <c r="G30" s="348">
        <v>45.809571893807231</v>
      </c>
      <c r="H30" s="348">
        <v>43.822729880490513</v>
      </c>
      <c r="I30" s="348">
        <v>41.835964259536382</v>
      </c>
      <c r="J30" s="312" t="s">
        <v>16</v>
      </c>
    </row>
    <row r="31" spans="1:10" s="118" customFormat="1" ht="14.25" customHeight="1">
      <c r="A31" s="326" t="s">
        <v>44</v>
      </c>
      <c r="B31" s="318"/>
      <c r="C31" s="348">
        <v>39.310757883526932</v>
      </c>
      <c r="D31" s="348">
        <v>45.857628405291109</v>
      </c>
      <c r="E31" s="348">
        <v>45.516381455899115</v>
      </c>
      <c r="F31" s="348">
        <v>43.805133449359893</v>
      </c>
      <c r="G31" s="348">
        <v>47.948997381023759</v>
      </c>
      <c r="H31" s="348">
        <v>41.778699589095304</v>
      </c>
      <c r="I31" s="348">
        <v>41.778699589095304</v>
      </c>
      <c r="J31" s="312" t="s">
        <v>45</v>
      </c>
    </row>
    <row r="32" spans="1:10" s="118" customFormat="1" ht="14.25" customHeight="1">
      <c r="A32" s="323" t="s">
        <v>60</v>
      </c>
      <c r="B32" s="321"/>
      <c r="C32" s="347">
        <v>50.510005056708643</v>
      </c>
      <c r="D32" s="347">
        <v>49.295212321803348</v>
      </c>
      <c r="E32" s="347">
        <v>41.464102712483893</v>
      </c>
      <c r="F32" s="347">
        <v>39.699081047821977</v>
      </c>
      <c r="G32" s="347">
        <v>43.497930796243118</v>
      </c>
      <c r="H32" s="347">
        <v>44.574643973528708</v>
      </c>
      <c r="I32" s="347">
        <v>41.471300560367226</v>
      </c>
      <c r="J32" s="313" t="s">
        <v>70</v>
      </c>
    </row>
    <row r="33" spans="1:13" s="118" customFormat="1" ht="14.25" customHeight="1">
      <c r="A33" s="326" t="s">
        <v>20</v>
      </c>
      <c r="B33" s="318"/>
      <c r="C33" s="348">
        <v>53.682295546323502</v>
      </c>
      <c r="D33" s="348">
        <v>47.204140491018435</v>
      </c>
      <c r="E33" s="348">
        <v>45.736612938765496</v>
      </c>
      <c r="F33" s="348">
        <v>46.746338007176838</v>
      </c>
      <c r="G33" s="348">
        <v>43.827482403356399</v>
      </c>
      <c r="H33" s="348">
        <v>42.948745208999398</v>
      </c>
      <c r="I33" s="348">
        <v>41.085796195290293</v>
      </c>
      <c r="J33" s="312" t="s">
        <v>21</v>
      </c>
    </row>
    <row r="34" spans="1:13" s="118" customFormat="1" ht="14.25" customHeight="1">
      <c r="A34" s="326" t="s">
        <v>61</v>
      </c>
      <c r="B34" s="318"/>
      <c r="C34" s="348">
        <v>53.410813639742862</v>
      </c>
      <c r="D34" s="348">
        <v>50.099200000000003</v>
      </c>
      <c r="E34" s="348">
        <v>41.354500000000002</v>
      </c>
      <c r="F34" s="348">
        <v>41.972500000000004</v>
      </c>
      <c r="G34" s="348">
        <v>45.814399999999999</v>
      </c>
      <c r="H34" s="348">
        <v>43.404200000000003</v>
      </c>
      <c r="I34" s="348">
        <v>40.334799999999994</v>
      </c>
      <c r="J34" s="312" t="s">
        <v>17</v>
      </c>
    </row>
    <row r="35" spans="1:13" s="118" customFormat="1" ht="14.25" customHeight="1">
      <c r="A35" s="326" t="s">
        <v>63</v>
      </c>
      <c r="B35" s="318"/>
      <c r="C35" s="348">
        <v>28.871758979477349</v>
      </c>
      <c r="D35" s="348">
        <v>33.099790300513028</v>
      </c>
      <c r="E35" s="348">
        <v>39.81046740617942</v>
      </c>
      <c r="F35" s="348">
        <v>37.064557262810517</v>
      </c>
      <c r="G35" s="348">
        <v>42.194586540919708</v>
      </c>
      <c r="H35" s="348">
        <v>39.796874456112377</v>
      </c>
      <c r="I35" s="348">
        <v>38.799224015519698</v>
      </c>
      <c r="J35" s="312" t="s">
        <v>53</v>
      </c>
    </row>
    <row r="36" spans="1:13" s="118" customFormat="1" ht="14.25" customHeight="1">
      <c r="A36" s="326" t="s">
        <v>40</v>
      </c>
      <c r="B36" s="318"/>
      <c r="C36" s="348">
        <v>88.07868552911448</v>
      </c>
      <c r="D36" s="348">
        <v>38.375866924704624</v>
      </c>
      <c r="E36" s="348">
        <v>41.853040095472785</v>
      </c>
      <c r="F36" s="348">
        <v>43.411224827881277</v>
      </c>
      <c r="G36" s="348">
        <v>41.162786787078062</v>
      </c>
      <c r="H36" s="348">
        <v>41.004974067715835</v>
      </c>
      <c r="I36" s="348">
        <v>38.581018247092508</v>
      </c>
      <c r="J36" s="312" t="s">
        <v>41</v>
      </c>
    </row>
    <row r="37" spans="1:13" s="118" customFormat="1" ht="14.25" customHeight="1">
      <c r="A37" s="75" t="s">
        <v>64</v>
      </c>
      <c r="B37" s="285"/>
      <c r="C37" s="348">
        <v>12.941168891731685</v>
      </c>
      <c r="D37" s="348">
        <v>15.076108157714032</v>
      </c>
      <c r="E37" s="348">
        <v>16.984259987984771</v>
      </c>
      <c r="F37" s="348">
        <v>18.002156399559503</v>
      </c>
      <c r="G37" s="348">
        <v>19.33053360969668</v>
      </c>
      <c r="H37" s="348">
        <v>22.072862489497407</v>
      </c>
      <c r="I37" s="348">
        <v>20.747524513502974</v>
      </c>
      <c r="J37" s="36" t="s">
        <v>43</v>
      </c>
    </row>
    <row r="38" spans="1:13" s="118" customFormat="1" ht="14.25" customHeight="1">
      <c r="A38" s="326" t="s">
        <v>47</v>
      </c>
      <c r="B38" s="318"/>
      <c r="C38" s="348">
        <v>20.951139431498312</v>
      </c>
      <c r="D38" s="348">
        <v>19.055</v>
      </c>
      <c r="E38" s="348">
        <v>17.303999999999998</v>
      </c>
      <c r="F38" s="348">
        <v>17.407</v>
      </c>
      <c r="G38" s="348">
        <v>18.54</v>
      </c>
      <c r="H38" s="348">
        <v>19.776</v>
      </c>
      <c r="I38" s="348">
        <v>19.055</v>
      </c>
      <c r="J38" s="312" t="s">
        <v>48</v>
      </c>
    </row>
    <row r="39" spans="1:13" s="118" customFormat="1" ht="14.25" customHeight="1">
      <c r="A39" s="35"/>
      <c r="B39" s="285"/>
      <c r="C39" s="348"/>
      <c r="D39" s="348"/>
      <c r="E39" s="348"/>
      <c r="F39" s="348"/>
      <c r="G39" s="348"/>
      <c r="H39" s="348"/>
      <c r="I39" s="348"/>
      <c r="J39" s="36"/>
    </row>
    <row r="40" spans="1:13" s="118" customFormat="1" ht="14.25" customHeight="1">
      <c r="A40" s="258" t="s">
        <v>94</v>
      </c>
      <c r="B40" s="349"/>
      <c r="C40" s="303"/>
      <c r="D40" s="322"/>
      <c r="E40" s="322"/>
      <c r="F40" s="322"/>
      <c r="G40" s="322"/>
      <c r="H40" s="322"/>
      <c r="I40" s="322"/>
      <c r="J40" s="246" t="s">
        <v>97</v>
      </c>
    </row>
    <row r="41" spans="1:13" s="118" customFormat="1" ht="14.25" customHeight="1">
      <c r="A41" s="75"/>
      <c r="J41" s="75"/>
    </row>
    <row r="42" spans="1:13" s="118" customFormat="1" ht="14.25" customHeight="1">
      <c r="A42" s="35" t="s">
        <v>5</v>
      </c>
      <c r="B42" s="65"/>
      <c r="C42" s="255">
        <v>108.33651843702722</v>
      </c>
      <c r="D42" s="255">
        <v>108.96617481035871</v>
      </c>
      <c r="E42" s="255">
        <v>101.88985008745266</v>
      </c>
      <c r="F42" s="255">
        <v>100.24935747956101</v>
      </c>
      <c r="G42" s="255">
        <v>97.261980507946802</v>
      </c>
      <c r="H42" s="255">
        <v>95.130510203873001</v>
      </c>
      <c r="I42" s="255">
        <v>94.012775720625655</v>
      </c>
      <c r="J42" s="36" t="s">
        <v>6</v>
      </c>
    </row>
    <row r="43" spans="1:13" s="118" customFormat="1" ht="14.25" customHeight="1">
      <c r="A43" s="35" t="s">
        <v>67</v>
      </c>
      <c r="B43" s="285"/>
      <c r="C43" s="265">
        <v>106.76379598808089</v>
      </c>
      <c r="D43" s="265">
        <v>105.30880761060389</v>
      </c>
      <c r="E43" s="265">
        <v>103.1249638263325</v>
      </c>
      <c r="F43" s="265">
        <v>96.828838686323422</v>
      </c>
      <c r="G43" s="265">
        <v>95.634510941735073</v>
      </c>
      <c r="H43" s="265">
        <v>93.794627636472725</v>
      </c>
      <c r="I43" s="265">
        <v>91.758222941034049</v>
      </c>
      <c r="J43" s="36" t="s">
        <v>26</v>
      </c>
      <c r="M43" s="66"/>
    </row>
    <row r="44" spans="1:13" s="118" customFormat="1" ht="14.25" customHeight="1">
      <c r="A44" s="35" t="s">
        <v>54</v>
      </c>
      <c r="B44" s="285"/>
      <c r="C44" s="265">
        <v>69.023624025559002</v>
      </c>
      <c r="D44" s="265">
        <v>108.2649506926125</v>
      </c>
      <c r="E44" s="265">
        <v>106.43737369603883</v>
      </c>
      <c r="F44" s="265">
        <v>104.85913183898316</v>
      </c>
      <c r="G44" s="265">
        <v>103.73171382771407</v>
      </c>
      <c r="H44" s="265">
        <v>95.521652516790851</v>
      </c>
      <c r="I44" s="265">
        <v>89.985358576032809</v>
      </c>
      <c r="J44" s="36" t="s">
        <v>55</v>
      </c>
      <c r="M44" s="66"/>
    </row>
    <row r="45" spans="1:13" s="118" customFormat="1" ht="14.25" customHeight="1">
      <c r="A45" s="35" t="s">
        <v>10</v>
      </c>
      <c r="B45" s="285"/>
      <c r="C45" s="350">
        <v>84.667061097919088</v>
      </c>
      <c r="D45" s="265">
        <v>83.20797263232042</v>
      </c>
      <c r="E45" s="265">
        <v>85.718292572736601</v>
      </c>
      <c r="F45" s="265">
        <v>81.88727626213965</v>
      </c>
      <c r="G45" s="265">
        <v>84.738223578809709</v>
      </c>
      <c r="H45" s="265">
        <v>82.198942036316353</v>
      </c>
      <c r="I45" s="265">
        <v>77.351597350018409</v>
      </c>
      <c r="J45" s="36" t="s">
        <v>11</v>
      </c>
      <c r="M45" s="66"/>
    </row>
    <row r="46" spans="1:13" s="118" customFormat="1" ht="14.25" customHeight="1">
      <c r="A46" s="35" t="s">
        <v>267</v>
      </c>
      <c r="B46" s="285"/>
      <c r="C46" s="299" t="s">
        <v>250</v>
      </c>
      <c r="D46" s="265">
        <v>65.980218870794616</v>
      </c>
      <c r="E46" s="265">
        <v>67.910114450160449</v>
      </c>
      <c r="F46" s="265">
        <v>81.401109223916436</v>
      </c>
      <c r="G46" s="265">
        <v>77.712391241615407</v>
      </c>
      <c r="H46" s="265">
        <v>76.461201501289352</v>
      </c>
      <c r="I46" s="265">
        <v>76.461201501289352</v>
      </c>
      <c r="J46" s="36" t="s">
        <v>268</v>
      </c>
      <c r="M46" s="66"/>
    </row>
    <row r="47" spans="1:13" s="118" customFormat="1" ht="14.25" customHeight="1">
      <c r="A47" s="35" t="s">
        <v>96</v>
      </c>
      <c r="B47" s="285"/>
      <c r="C47" s="265">
        <v>68.29984199369396</v>
      </c>
      <c r="D47" s="265">
        <v>66.856417240063962</v>
      </c>
      <c r="E47" s="265">
        <v>66.752619314265772</v>
      </c>
      <c r="F47" s="265">
        <v>64.532557229898771</v>
      </c>
      <c r="G47" s="265">
        <v>71.638623236629243</v>
      </c>
      <c r="H47" s="265">
        <v>63.397611389678538</v>
      </c>
      <c r="I47" s="265">
        <v>63.397611389678538</v>
      </c>
      <c r="J47" s="356" t="s">
        <v>96</v>
      </c>
      <c r="K47" s="66"/>
      <c r="L47" s="66"/>
      <c r="M47" s="66"/>
    </row>
    <row r="48" spans="1:13" s="118" customFormat="1" ht="14.25" customHeight="1">
      <c r="A48" s="35" t="s">
        <v>7</v>
      </c>
      <c r="B48" s="285"/>
      <c r="C48" s="265">
        <v>80.573871566040395</v>
      </c>
      <c r="D48" s="265">
        <v>72.821221720756284</v>
      </c>
      <c r="E48" s="265">
        <v>67.206712285542835</v>
      </c>
      <c r="F48" s="265">
        <v>65.519519657814612</v>
      </c>
      <c r="G48" s="265">
        <v>65.631696834188446</v>
      </c>
      <c r="H48" s="265">
        <v>62.468857302416787</v>
      </c>
      <c r="I48" s="265">
        <v>60.690179287236006</v>
      </c>
      <c r="J48" s="36" t="s">
        <v>7</v>
      </c>
      <c r="M48" s="66"/>
    </row>
    <row r="49" spans="1:13" s="118" customFormat="1" ht="14.25" customHeight="1">
      <c r="A49" s="65"/>
      <c r="B49" s="285"/>
      <c r="C49" s="265"/>
      <c r="D49" s="265"/>
      <c r="E49" s="265"/>
      <c r="F49" s="265"/>
      <c r="G49" s="265"/>
      <c r="H49" s="265"/>
      <c r="I49" s="265"/>
      <c r="J49" s="280"/>
      <c r="M49" s="66"/>
    </row>
    <row r="50" spans="1:13" s="118" customFormat="1" ht="10" customHeight="1"/>
    <row r="51" spans="1:13" ht="12" customHeight="1">
      <c r="A51" s="618" t="s">
        <v>1</v>
      </c>
      <c r="B51" s="554" t="s">
        <v>2</v>
      </c>
      <c r="C51" s="620"/>
      <c r="J51" s="56" t="s">
        <v>3</v>
      </c>
    </row>
    <row r="52" spans="1:13" ht="12" customHeight="1">
      <c r="A52" s="619"/>
      <c r="B52" s="57" t="s">
        <v>750</v>
      </c>
      <c r="C52" s="19"/>
      <c r="J52" s="22"/>
    </row>
    <row r="53" spans="1:13" ht="12" customHeight="1">
      <c r="A53" s="619"/>
      <c r="B53" s="57" t="s">
        <v>73</v>
      </c>
      <c r="C53" s="19"/>
      <c r="J53" s="22"/>
    </row>
    <row r="54" spans="1:13" ht="12" customHeight="1">
      <c r="A54" s="619"/>
      <c r="B54" s="244" t="s">
        <v>113</v>
      </c>
      <c r="C54" s="19"/>
      <c r="J54" s="22"/>
    </row>
    <row r="55" spans="1:13" ht="23" customHeight="1">
      <c r="A55" s="1"/>
      <c r="B55" s="1"/>
      <c r="C55" s="1"/>
      <c r="D55" s="25"/>
      <c r="E55" s="25"/>
      <c r="F55" s="25"/>
      <c r="G55" s="25"/>
      <c r="H55" s="25"/>
      <c r="I55" s="25"/>
      <c r="J55" s="109" t="s">
        <v>609</v>
      </c>
    </row>
    <row r="56" spans="1:13" ht="12" customHeight="1">
      <c r="A56" s="1"/>
      <c r="B56" s="3"/>
      <c r="C56" s="3"/>
      <c r="D56" s="3"/>
      <c r="E56" s="3"/>
      <c r="F56" s="3"/>
      <c r="G56" s="3"/>
      <c r="H56" s="3"/>
      <c r="I56" s="3"/>
      <c r="J56" s="59" t="s">
        <v>989</v>
      </c>
    </row>
    <row r="57" spans="1:13" ht="18" customHeight="1">
      <c r="A57" s="559">
        <v>62</v>
      </c>
      <c r="B57" s="107" t="s">
        <v>76</v>
      </c>
      <c r="C57" s="5"/>
      <c r="D57" s="5"/>
      <c r="E57" s="5"/>
      <c r="F57" s="5"/>
      <c r="G57" s="5"/>
      <c r="H57" s="5"/>
      <c r="I57" s="5"/>
      <c r="J57" s="310" t="s">
        <v>12</v>
      </c>
    </row>
    <row r="58" spans="1:13" ht="18" customHeight="1">
      <c r="A58" s="560"/>
      <c r="B58" s="345" t="s">
        <v>77</v>
      </c>
      <c r="C58" s="153"/>
      <c r="D58" s="153"/>
      <c r="E58" s="153"/>
      <c r="F58" s="153"/>
      <c r="G58" s="153"/>
      <c r="H58" s="153"/>
      <c r="I58" s="153"/>
      <c r="J58" s="344" t="s">
        <v>13</v>
      </c>
    </row>
    <row r="59" spans="1:13" s="118" customFormat="1" ht="14.25" customHeight="1"/>
    <row r="60" spans="1:13" s="118" customFormat="1" ht="14.25" customHeight="1"/>
    <row r="61" spans="1:13" s="118" customFormat="1" ht="14.25" customHeight="1"/>
    <row r="62" spans="1:13" ht="18.75" customHeight="1">
      <c r="A62" s="34" t="s">
        <v>112</v>
      </c>
      <c r="B62" s="88"/>
      <c r="C62" s="110">
        <v>2010</v>
      </c>
      <c r="D62" s="110">
        <v>2015</v>
      </c>
      <c r="E62" s="110">
        <v>2018</v>
      </c>
      <c r="F62" s="110">
        <v>2019</v>
      </c>
      <c r="G62" s="110">
        <v>2020</v>
      </c>
      <c r="H62" s="110">
        <v>2021</v>
      </c>
      <c r="I62" s="110" t="s">
        <v>818</v>
      </c>
      <c r="J62" s="248" t="s">
        <v>112</v>
      </c>
    </row>
    <row r="63" spans="1:13" s="118" customFormat="1" ht="14.25" customHeight="1">
      <c r="B63" s="314"/>
      <c r="C63" s="315"/>
      <c r="D63" s="328"/>
      <c r="E63" s="328"/>
      <c r="F63" s="328"/>
      <c r="G63" s="328"/>
      <c r="H63" s="328"/>
      <c r="I63" s="328"/>
      <c r="J63" s="351"/>
    </row>
    <row r="64" spans="1:13" s="118" customFormat="1" ht="14.25" customHeight="1">
      <c r="A64" s="258" t="s">
        <v>94</v>
      </c>
      <c r="B64" s="237"/>
      <c r="C64" s="257"/>
      <c r="D64" s="266"/>
      <c r="E64" s="266"/>
      <c r="F64" s="266"/>
      <c r="G64" s="266"/>
      <c r="H64" s="266"/>
      <c r="I64" s="266"/>
      <c r="J64" s="246" t="s">
        <v>97</v>
      </c>
    </row>
    <row r="65" spans="1:12" s="118" customFormat="1" ht="14.25" customHeight="1">
      <c r="A65" s="35"/>
      <c r="B65" s="66"/>
      <c r="J65" s="75"/>
    </row>
    <row r="66" spans="1:12" s="118" customFormat="1" ht="14.25" customHeight="1">
      <c r="A66" s="35" t="s">
        <v>104</v>
      </c>
      <c r="B66" s="285"/>
      <c r="C66" s="352">
        <v>39.609431339307719</v>
      </c>
      <c r="D66" s="352">
        <v>48.190803651801588</v>
      </c>
      <c r="E66" s="352">
        <v>56.245298796962871</v>
      </c>
      <c r="F66" s="352">
        <v>57.117570481726339</v>
      </c>
      <c r="G66" s="352">
        <v>58.006836667150104</v>
      </c>
      <c r="H66" s="352">
        <v>58.967129961271056</v>
      </c>
      <c r="I66" s="352">
        <v>59.978555634146204</v>
      </c>
      <c r="J66" s="355" t="s">
        <v>104</v>
      </c>
      <c r="L66" s="66"/>
    </row>
    <row r="67" spans="1:12" s="118" customFormat="1" ht="14.25" customHeight="1">
      <c r="A67" s="35" t="s">
        <v>72</v>
      </c>
      <c r="B67" s="285"/>
      <c r="C67" s="354">
        <v>79.690589006269164</v>
      </c>
      <c r="D67" s="352">
        <v>69.120032417214802</v>
      </c>
      <c r="E67" s="352">
        <v>64.291449271300365</v>
      </c>
      <c r="F67" s="352">
        <v>63.108667651207412</v>
      </c>
      <c r="G67" s="352">
        <v>61.480022938364144</v>
      </c>
      <c r="H67" s="352">
        <v>59.678101769227901</v>
      </c>
      <c r="I67" s="352">
        <v>58.018121555478935</v>
      </c>
      <c r="J67" s="312" t="s">
        <v>98</v>
      </c>
      <c r="L67" s="66"/>
    </row>
    <row r="68" spans="1:12" s="118" customFormat="1" ht="14.25" customHeight="1">
      <c r="A68" s="35" t="s">
        <v>108</v>
      </c>
      <c r="B68" s="285"/>
      <c r="C68" s="352">
        <v>57.583839409315352</v>
      </c>
      <c r="D68" s="352">
        <v>54.821699602561409</v>
      </c>
      <c r="E68" s="352">
        <v>54.266058360195359</v>
      </c>
      <c r="F68" s="352">
        <v>53.961939000587719</v>
      </c>
      <c r="G68" s="352">
        <v>53.932125978119984</v>
      </c>
      <c r="H68" s="352">
        <v>52.022127044326339</v>
      </c>
      <c r="I68" s="352">
        <v>50.949796029323629</v>
      </c>
      <c r="J68" s="355" t="s">
        <v>95</v>
      </c>
      <c r="L68" s="66"/>
    </row>
    <row r="69" spans="1:12" s="118" customFormat="1" ht="14.25" customHeight="1">
      <c r="A69" s="35" t="s">
        <v>8</v>
      </c>
      <c r="B69" s="285"/>
      <c r="C69" s="354">
        <v>72.023609016885402</v>
      </c>
      <c r="D69" s="352">
        <v>60.056036587515749</v>
      </c>
      <c r="E69" s="352">
        <v>55.540979001070419</v>
      </c>
      <c r="F69" s="352">
        <v>53.838873789179239</v>
      </c>
      <c r="G69" s="352">
        <v>55.34453273922562</v>
      </c>
      <c r="H69" s="352">
        <v>51.269035182570001</v>
      </c>
      <c r="I69" s="352">
        <v>46.931103949534986</v>
      </c>
      <c r="J69" s="312" t="s">
        <v>9</v>
      </c>
      <c r="L69" s="66"/>
    </row>
    <row r="70" spans="1:12" s="118" customFormat="1" ht="14.25" customHeight="1">
      <c r="A70" s="35" t="s">
        <v>105</v>
      </c>
      <c r="B70" s="285"/>
      <c r="C70" s="352">
        <v>35.244403796387417</v>
      </c>
      <c r="D70" s="352">
        <v>34.321941609510844</v>
      </c>
      <c r="E70" s="352">
        <v>38.936719918305712</v>
      </c>
      <c r="F70" s="352">
        <v>38.329452050724669</v>
      </c>
      <c r="G70" s="352">
        <v>39.992201690500728</v>
      </c>
      <c r="H70" s="352">
        <v>39.953642720291562</v>
      </c>
      <c r="I70" s="352">
        <v>39.953642720291562</v>
      </c>
      <c r="J70" s="355" t="s">
        <v>102</v>
      </c>
      <c r="L70" s="66"/>
    </row>
    <row r="71" spans="1:12" s="118" customFormat="1" ht="14.25" customHeight="1">
      <c r="A71" s="35" t="s">
        <v>107</v>
      </c>
      <c r="B71" s="285"/>
      <c r="C71" s="352">
        <v>37.480107560297427</v>
      </c>
      <c r="D71" s="352">
        <v>39.274772153691785</v>
      </c>
      <c r="E71" s="352">
        <v>39.059966295689847</v>
      </c>
      <c r="F71" s="352">
        <v>38.719950627925641</v>
      </c>
      <c r="G71" s="352">
        <v>38.893414962765959</v>
      </c>
      <c r="H71" s="352">
        <v>36.890601669400013</v>
      </c>
      <c r="I71" s="352">
        <v>34.960993305422939</v>
      </c>
      <c r="J71" s="355" t="s">
        <v>103</v>
      </c>
      <c r="L71" s="66"/>
    </row>
    <row r="72" spans="1:12" s="118" customFormat="1" ht="14.25" customHeight="1">
      <c r="A72" s="35" t="s">
        <v>650</v>
      </c>
      <c r="B72" s="285"/>
      <c r="C72" s="352">
        <v>33.928791750501851</v>
      </c>
      <c r="D72" s="352">
        <v>38.086772763204401</v>
      </c>
      <c r="E72" s="352">
        <v>36.286477801055959</v>
      </c>
      <c r="F72" s="352">
        <v>35.545977329651187</v>
      </c>
      <c r="G72" s="352">
        <v>36.427154741283353</v>
      </c>
      <c r="H72" s="352">
        <v>33.365623057493629</v>
      </c>
      <c r="I72" s="352">
        <v>33.365623057493629</v>
      </c>
      <c r="J72" s="355" t="s">
        <v>650</v>
      </c>
      <c r="L72" s="66"/>
    </row>
    <row r="73" spans="1:12" s="118" customFormat="1" ht="14.25" customHeight="1">
      <c r="A73" s="35" t="s">
        <v>269</v>
      </c>
      <c r="B73" s="285"/>
      <c r="C73" s="354">
        <v>33.618064614780614</v>
      </c>
      <c r="D73" s="352">
        <v>32.307468421876358</v>
      </c>
      <c r="E73" s="352">
        <v>32.654822560950826</v>
      </c>
      <c r="F73" s="352">
        <v>32.852783912942037</v>
      </c>
      <c r="G73" s="352">
        <v>31.783389967227116</v>
      </c>
      <c r="H73" s="352">
        <v>31.869488137008467</v>
      </c>
      <c r="I73" s="352">
        <v>31.389918171993205</v>
      </c>
      <c r="J73" s="36" t="s">
        <v>270</v>
      </c>
      <c r="L73" s="66"/>
    </row>
    <row r="74" spans="1:12" s="118" customFormat="1" ht="14.25" customHeight="1">
      <c r="A74" s="75" t="s">
        <v>4</v>
      </c>
      <c r="B74" s="285"/>
      <c r="C74" s="354">
        <v>31.73948183352195</v>
      </c>
      <c r="D74" s="352">
        <v>30.726690231811503</v>
      </c>
      <c r="E74" s="352">
        <v>31.206470834392757</v>
      </c>
      <c r="F74" s="352">
        <v>31.305727802643098</v>
      </c>
      <c r="G74" s="352">
        <v>31.825682512979526</v>
      </c>
      <c r="H74" s="352">
        <v>31.698256989084488</v>
      </c>
      <c r="I74" s="352">
        <v>31.367058708645946</v>
      </c>
      <c r="J74" s="312" t="s">
        <v>4</v>
      </c>
      <c r="L74" s="66"/>
    </row>
    <row r="75" spans="1:12" s="118" customFormat="1" ht="14.25" customHeight="1">
      <c r="A75" s="35" t="s">
        <v>71</v>
      </c>
      <c r="B75" s="285"/>
      <c r="C75" s="352">
        <v>41.896766489603941</v>
      </c>
      <c r="D75" s="352">
        <v>44.373006703066885</v>
      </c>
      <c r="E75" s="352">
        <v>33.021419837294864</v>
      </c>
      <c r="F75" s="352">
        <v>32.389834781225026</v>
      </c>
      <c r="G75" s="352">
        <v>33.353293647184543</v>
      </c>
      <c r="H75" s="352">
        <v>31.128538734424136</v>
      </c>
      <c r="I75" s="352">
        <v>31.188531796240145</v>
      </c>
      <c r="J75" s="355" t="s">
        <v>88</v>
      </c>
      <c r="L75" s="66"/>
    </row>
    <row r="76" spans="1:12" s="118" customFormat="1" ht="14.25" customHeight="1">
      <c r="A76" s="35" t="s">
        <v>404</v>
      </c>
      <c r="B76" s="285"/>
      <c r="C76" s="352">
        <v>20.325278988481784</v>
      </c>
      <c r="D76" s="265">
        <v>27.603777469373725</v>
      </c>
      <c r="E76" s="265">
        <v>28.692735009668471</v>
      </c>
      <c r="F76" s="265">
        <v>29.520745368331827</v>
      </c>
      <c r="G76" s="265">
        <v>31.982296216977669</v>
      </c>
      <c r="H76" s="265">
        <v>31.423115041232847</v>
      </c>
      <c r="I76" s="265">
        <v>30.640555435669189</v>
      </c>
      <c r="J76" s="355" t="s">
        <v>405</v>
      </c>
      <c r="L76" s="66"/>
    </row>
    <row r="77" spans="1:12" s="118" customFormat="1" ht="14.25" customHeight="1">
      <c r="A77" s="35" t="s">
        <v>100</v>
      </c>
      <c r="B77" s="285"/>
      <c r="C77" s="352">
        <v>39.140282628467155</v>
      </c>
      <c r="D77" s="352">
        <v>30.685169257964489</v>
      </c>
      <c r="E77" s="352">
        <v>28.366606996584032</v>
      </c>
      <c r="F77" s="352">
        <v>28.691981922641578</v>
      </c>
      <c r="G77" s="352">
        <v>27.531346811324493</v>
      </c>
      <c r="H77" s="352">
        <v>26.193061799909014</v>
      </c>
      <c r="I77" s="352">
        <v>26.193061799909014</v>
      </c>
      <c r="J77" s="355" t="s">
        <v>100</v>
      </c>
    </row>
    <row r="78" spans="1:12" s="118" customFormat="1" ht="14.25" customHeight="1">
      <c r="A78" s="35" t="s">
        <v>56</v>
      </c>
      <c r="B78" s="285"/>
      <c r="C78" s="354">
        <v>22.238085005306345</v>
      </c>
      <c r="D78" s="352">
        <v>27.918105101005452</v>
      </c>
      <c r="E78" s="352">
        <v>25.564862617604518</v>
      </c>
      <c r="F78" s="352">
        <v>22.169717300651779</v>
      </c>
      <c r="G78" s="352">
        <v>22.125943125798727</v>
      </c>
      <c r="H78" s="352">
        <v>25.152381468312207</v>
      </c>
      <c r="I78" s="352">
        <v>24.740185963561121</v>
      </c>
      <c r="J78" s="312" t="s">
        <v>57</v>
      </c>
    </row>
    <row r="79" spans="1:12" s="118" customFormat="1" ht="14.25" customHeight="1">
      <c r="A79" s="75" t="s">
        <v>271</v>
      </c>
      <c r="B79" s="285"/>
      <c r="C79" s="354">
        <v>25.045862701554505</v>
      </c>
      <c r="D79" s="352">
        <v>33.512696993754133</v>
      </c>
      <c r="E79" s="352">
        <v>28.519857806417857</v>
      </c>
      <c r="F79" s="352">
        <v>26.752968310465334</v>
      </c>
      <c r="G79" s="352">
        <v>25.827768303408046</v>
      </c>
      <c r="H79" s="352">
        <v>23.971524235924029</v>
      </c>
      <c r="I79" s="352">
        <v>22.721746598171077</v>
      </c>
      <c r="J79" s="312" t="s">
        <v>272</v>
      </c>
    </row>
    <row r="80" spans="1:12" s="118" customFormat="1" ht="14.25" customHeight="1">
      <c r="A80" s="35" t="s">
        <v>106</v>
      </c>
      <c r="B80" s="285"/>
      <c r="C80" s="352">
        <v>17.186793123571956</v>
      </c>
      <c r="D80" s="352">
        <v>20.554084844963487</v>
      </c>
      <c r="E80" s="352">
        <v>20.730916529623155</v>
      </c>
      <c r="F80" s="352">
        <v>20.07481076503106</v>
      </c>
      <c r="G80" s="352">
        <v>20.938694570348137</v>
      </c>
      <c r="H80" s="352">
        <v>18.025730896684237</v>
      </c>
      <c r="I80" s="352">
        <v>18.025730896684237</v>
      </c>
      <c r="J80" s="355" t="s">
        <v>280</v>
      </c>
    </row>
    <row r="81" spans="1:10" s="118" customFormat="1" ht="14.25" customHeight="1">
      <c r="A81" s="75" t="s">
        <v>266</v>
      </c>
      <c r="B81" s="285"/>
      <c r="C81" s="354">
        <v>14.737344294230731</v>
      </c>
      <c r="D81" s="352">
        <v>17.134532180564896</v>
      </c>
      <c r="E81" s="352">
        <v>19.540074868881884</v>
      </c>
      <c r="F81" s="352">
        <v>17.212158777247478</v>
      </c>
      <c r="G81" s="352">
        <v>18.902857426481507</v>
      </c>
      <c r="H81" s="352">
        <v>17.77756199191926</v>
      </c>
      <c r="I81" s="352">
        <v>17.349173537328806</v>
      </c>
      <c r="J81" s="312" t="s">
        <v>890</v>
      </c>
    </row>
    <row r="82" spans="1:10" s="118" customFormat="1" ht="14.25" customHeight="1">
      <c r="A82" s="75" t="s">
        <v>101</v>
      </c>
      <c r="B82" s="285"/>
      <c r="C82" s="352">
        <v>8.3386233340725564</v>
      </c>
      <c r="D82" s="265">
        <v>14.615608967548731</v>
      </c>
      <c r="E82" s="265">
        <v>12.511666082978509</v>
      </c>
      <c r="F82" s="265">
        <v>12.418276020092948</v>
      </c>
      <c r="G82" s="265">
        <v>13.042958500703834</v>
      </c>
      <c r="H82" s="265">
        <v>13.698498856644944</v>
      </c>
      <c r="I82" s="265">
        <v>16.253742407357667</v>
      </c>
      <c r="J82" s="355" t="s">
        <v>101</v>
      </c>
    </row>
    <row r="83" spans="1:10" s="118" customFormat="1" ht="14.25" customHeight="1">
      <c r="A83" s="75" t="s">
        <v>275</v>
      </c>
      <c r="B83" s="285"/>
      <c r="C83" s="265">
        <v>20.208744287432722</v>
      </c>
      <c r="D83" s="265">
        <v>17.324336725795934</v>
      </c>
      <c r="E83" s="265">
        <v>13.849907507429698</v>
      </c>
      <c r="F83" s="265">
        <v>14.078950112901913</v>
      </c>
      <c r="G83" s="265">
        <v>14.181343690503377</v>
      </c>
      <c r="H83" s="265">
        <v>14.158604819318171</v>
      </c>
      <c r="I83" s="265">
        <v>14.776092243107477</v>
      </c>
      <c r="J83" s="36" t="s">
        <v>276</v>
      </c>
    </row>
    <row r="84" spans="1:10" s="118" customFormat="1" ht="14.25" customHeight="1">
      <c r="A84" s="75" t="s">
        <v>299</v>
      </c>
      <c r="C84" s="299" t="s">
        <v>62</v>
      </c>
      <c r="D84" s="121">
        <v>9.8607942093536067</v>
      </c>
      <c r="E84" s="121">
        <v>11.789170450066726</v>
      </c>
      <c r="F84" s="121">
        <v>12.863732604665817</v>
      </c>
      <c r="G84" s="121">
        <v>10.472933733032379</v>
      </c>
      <c r="H84" s="121">
        <v>11.053271238212616</v>
      </c>
      <c r="I84" s="121">
        <v>11.053271238212616</v>
      </c>
      <c r="J84" s="36" t="s">
        <v>300</v>
      </c>
    </row>
    <row r="85" spans="1:10" s="118" customFormat="1" ht="14.25" customHeight="1"/>
    <row r="86" spans="1:10" s="118" customFormat="1" ht="14.25" customHeight="1"/>
    <row r="87" spans="1:10" s="118" customFormat="1" ht="14.25" customHeight="1"/>
    <row r="88" spans="1:10" s="118" customFormat="1" ht="14.25" customHeight="1"/>
    <row r="89" spans="1:10" s="118" customFormat="1" ht="14.25" customHeight="1"/>
    <row r="90" spans="1:10" s="118" customFormat="1" ht="14.25" customHeight="1"/>
    <row r="91" spans="1:10" s="118" customFormat="1" ht="14.25" customHeight="1"/>
    <row r="92" spans="1:10" s="118" customFormat="1" ht="14.25" customHeight="1"/>
    <row r="93" spans="1:10" s="118" customFormat="1" ht="14.25" customHeight="1"/>
    <row r="94" spans="1:10" s="118" customFormat="1" ht="14.25" customHeight="1"/>
    <row r="95" spans="1:10" s="118" customFormat="1" ht="14.25" customHeight="1"/>
    <row r="96" spans="1:10" s="118" customFormat="1" ht="14.25" customHeight="1"/>
    <row r="97" spans="1:10" s="118" customFormat="1" ht="14.25" customHeight="1"/>
    <row r="98" spans="1:10" s="118" customFormat="1" ht="14.25" customHeight="1"/>
    <row r="99" spans="1:10" s="118" customFormat="1" ht="14.25" customHeight="1"/>
    <row r="100" spans="1:10" s="118" customFormat="1" ht="14.25" customHeight="1"/>
    <row r="101" spans="1:10" s="118" customFormat="1" ht="14.25" customHeight="1"/>
    <row r="102" spans="1:10" s="118" customFormat="1" ht="14.25" customHeight="1"/>
    <row r="103" spans="1:10" s="118" customFormat="1" ht="14.25" customHeight="1"/>
    <row r="104" spans="1:10" s="118" customFormat="1" ht="10" customHeight="1"/>
    <row r="105" spans="1:10" ht="12" customHeight="1">
      <c r="A105" s="618"/>
      <c r="B105" s="57" t="s">
        <v>750</v>
      </c>
      <c r="C105" s="19"/>
      <c r="J105" s="22"/>
    </row>
    <row r="106" spans="1:10" ht="12" customHeight="1">
      <c r="A106" s="619"/>
      <c r="B106" s="57" t="s">
        <v>73</v>
      </c>
      <c r="J106" s="22"/>
    </row>
    <row r="107" spans="1:10" ht="12" customHeight="1">
      <c r="A107" s="619"/>
      <c r="B107" s="244" t="s">
        <v>113</v>
      </c>
    </row>
    <row r="108" spans="1:10" ht="12" customHeight="1">
      <c r="A108" s="619"/>
    </row>
  </sheetData>
  <mergeCells count="5">
    <mergeCell ref="A3:A4"/>
    <mergeCell ref="B51:C51"/>
    <mergeCell ref="A51:A54"/>
    <mergeCell ref="A105:A108"/>
    <mergeCell ref="A57:A58"/>
  </mergeCells>
  <hyperlinks>
    <hyperlink ref="J3" location="'Inhoudsopgave Zuivel in cijfers'!A1" display="Terug naar inhoudsopgave" xr:uid="{D1520293-5B63-4765-A3E0-7F75BCC82D74}"/>
    <hyperlink ref="J4" location="'Inhoudsopgave Zuivel in cijfers'!A1" display="Back to table of contents" xr:uid="{F4B4636F-71F1-403D-A0F0-D5DD5F8CECD6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BD25B"/>
  </sheetPr>
  <dimension ref="A1:J55"/>
  <sheetViews>
    <sheetView zoomScaleNormal="100" workbookViewId="0"/>
  </sheetViews>
  <sheetFormatPr baseColWidth="10" defaultColWidth="9.5" defaultRowHeight="14.5" customHeight="1"/>
  <cols>
    <col min="1" max="1" width="9.5" style="2" customWidth="1"/>
    <col min="2" max="2" width="24" style="2" customWidth="1"/>
    <col min="3" max="9" width="11" style="2" customWidth="1"/>
    <col min="10" max="10" width="29" style="2" customWidth="1"/>
    <col min="11" max="16384" width="9.5" style="2"/>
  </cols>
  <sheetData>
    <row r="1" spans="1:10" ht="23" customHeight="1">
      <c r="A1" s="1"/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3"/>
      <c r="D2" s="3"/>
      <c r="E2" s="3"/>
      <c r="F2" s="3"/>
      <c r="G2" s="3"/>
      <c r="H2" s="3"/>
      <c r="I2" s="3"/>
      <c r="J2" s="357" t="s">
        <v>986</v>
      </c>
    </row>
    <row r="3" spans="1:10" ht="18" customHeight="1">
      <c r="A3" s="559">
        <v>6</v>
      </c>
      <c r="B3" s="107" t="s">
        <v>706</v>
      </c>
      <c r="C3" s="107"/>
      <c r="D3" s="107"/>
      <c r="E3" s="222"/>
      <c r="F3" s="222"/>
      <c r="G3" s="222"/>
      <c r="H3" s="222"/>
      <c r="I3" s="222"/>
      <c r="J3" s="125" t="s">
        <v>585</v>
      </c>
    </row>
    <row r="4" spans="1:10" ht="18" customHeight="1">
      <c r="A4" s="560"/>
      <c r="B4" s="572" t="s">
        <v>711</v>
      </c>
      <c r="C4" s="572"/>
      <c r="D4" s="572"/>
      <c r="E4" s="223"/>
      <c r="F4" s="223"/>
      <c r="G4" s="223"/>
      <c r="H4" s="223"/>
      <c r="I4" s="223"/>
      <c r="J4" s="225" t="s">
        <v>586</v>
      </c>
    </row>
    <row r="5" spans="1:10" ht="14.25" customHeight="1">
      <c r="A5" s="9"/>
      <c r="B5" s="201"/>
      <c r="C5" s="201"/>
      <c r="D5" s="201"/>
      <c r="E5" s="201"/>
      <c r="F5" s="201"/>
      <c r="G5" s="201"/>
      <c r="H5" s="201"/>
      <c r="I5" s="201"/>
    </row>
    <row r="6" spans="1:10" ht="14.25" customHeight="1">
      <c r="A6" s="34"/>
      <c r="J6" s="7"/>
    </row>
    <row r="7" spans="1:10" ht="14.25" customHeight="1">
      <c r="D7" s="202"/>
      <c r="E7" s="202"/>
      <c r="F7" s="202"/>
      <c r="G7" s="202"/>
      <c r="H7" s="202"/>
      <c r="I7" s="202"/>
    </row>
    <row r="8" spans="1:10" ht="18.75" customHeight="1">
      <c r="A8" s="34" t="s">
        <v>712</v>
      </c>
      <c r="C8" s="110">
        <v>2012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  <c r="J8" s="248" t="s">
        <v>712</v>
      </c>
    </row>
    <row r="9" spans="1:10" ht="14" customHeight="1">
      <c r="C9" s="7"/>
      <c r="D9" s="7"/>
      <c r="E9" s="7"/>
      <c r="F9" s="7"/>
      <c r="G9" s="7"/>
      <c r="H9" s="7"/>
      <c r="I9" s="7"/>
    </row>
    <row r="10" spans="1:10" s="24" customFormat="1" ht="14.5" customHeight="1">
      <c r="A10" s="35" t="s">
        <v>832</v>
      </c>
      <c r="B10" s="66"/>
      <c r="C10" s="271">
        <v>73.599999999999994</v>
      </c>
      <c r="D10" s="271">
        <v>69.833576642335771</v>
      </c>
      <c r="E10" s="271">
        <v>76.7</v>
      </c>
      <c r="F10" s="271">
        <v>77.5</v>
      </c>
      <c r="G10" s="271">
        <v>77.900000000000006</v>
      </c>
      <c r="H10" s="271">
        <v>78.099999999999994</v>
      </c>
      <c r="I10" s="271">
        <v>77</v>
      </c>
      <c r="J10" s="36" t="s">
        <v>833</v>
      </c>
    </row>
    <row r="11" spans="1:10" s="24" customFormat="1" ht="14.5" customHeight="1">
      <c r="A11" s="35" t="s">
        <v>704</v>
      </c>
      <c r="B11" s="66"/>
      <c r="C11" s="271">
        <v>7.6</v>
      </c>
      <c r="D11" s="271">
        <v>8.4262773722627742</v>
      </c>
      <c r="E11" s="271">
        <v>6.3</v>
      </c>
      <c r="F11" s="271">
        <v>6.2</v>
      </c>
      <c r="G11" s="271">
        <v>6.0999999999999943</v>
      </c>
      <c r="H11" s="271">
        <v>5.8</v>
      </c>
      <c r="I11" s="271">
        <v>5.8</v>
      </c>
      <c r="J11" s="36" t="s">
        <v>713</v>
      </c>
    </row>
    <row r="12" spans="1:10" s="24" customFormat="1" ht="14.5" customHeight="1">
      <c r="A12" s="35" t="s">
        <v>705</v>
      </c>
      <c r="B12" s="66"/>
      <c r="C12" s="271">
        <v>18.8</v>
      </c>
      <c r="D12" s="271">
        <v>21.7</v>
      </c>
      <c r="E12" s="271">
        <v>17</v>
      </c>
      <c r="F12" s="271">
        <v>16.3</v>
      </c>
      <c r="G12" s="271">
        <v>16</v>
      </c>
      <c r="H12" s="271">
        <v>16.100000000000001</v>
      </c>
      <c r="I12" s="271">
        <v>17.2</v>
      </c>
      <c r="J12" s="36" t="s">
        <v>714</v>
      </c>
    </row>
    <row r="13" spans="1:10" s="24" customFormat="1" ht="5.25" customHeight="1">
      <c r="A13" s="249"/>
      <c r="B13" s="249"/>
      <c r="C13" s="250"/>
      <c r="D13" s="250"/>
      <c r="E13" s="250"/>
      <c r="F13" s="250"/>
      <c r="G13" s="250"/>
      <c r="H13" s="250"/>
      <c r="I13" s="250"/>
      <c r="J13" s="250"/>
    </row>
    <row r="14" spans="1:10" s="24" customFormat="1" ht="5.25" customHeight="1">
      <c r="A14" s="118"/>
      <c r="B14" s="118"/>
      <c r="C14" s="235"/>
      <c r="D14" s="235"/>
      <c r="E14" s="235"/>
      <c r="F14" s="235"/>
      <c r="G14" s="235"/>
      <c r="H14" s="235"/>
      <c r="I14" s="235"/>
      <c r="J14" s="235"/>
    </row>
    <row r="15" spans="1:10" s="24" customFormat="1" ht="14.25" customHeight="1">
      <c r="A15" s="247" t="s">
        <v>205</v>
      </c>
      <c r="B15" s="252"/>
      <c r="C15" s="257">
        <v>99.999999999999986</v>
      </c>
      <c r="D15" s="257">
        <v>100.00000000000001</v>
      </c>
      <c r="E15" s="257">
        <v>100</v>
      </c>
      <c r="F15" s="257">
        <v>100</v>
      </c>
      <c r="G15" s="257">
        <v>100</v>
      </c>
      <c r="H15" s="257">
        <v>100</v>
      </c>
      <c r="I15" s="257">
        <v>100</v>
      </c>
      <c r="J15" s="246" t="s">
        <v>206</v>
      </c>
    </row>
    <row r="16" spans="1:10" s="24" customFormat="1" ht="14.25" customHeight="1">
      <c r="A16" s="566"/>
      <c r="B16" s="566"/>
      <c r="C16" s="99"/>
      <c r="D16" s="99"/>
      <c r="E16" s="99"/>
      <c r="F16" s="99"/>
      <c r="G16" s="99"/>
      <c r="H16" s="99"/>
      <c r="I16" s="99"/>
    </row>
    <row r="17" spans="1:9" s="24" customFormat="1" ht="14.25" customHeight="1">
      <c r="A17" s="566"/>
      <c r="B17" s="566"/>
      <c r="C17" s="91"/>
      <c r="D17" s="91"/>
      <c r="E17" s="91"/>
      <c r="F17" s="91"/>
      <c r="G17" s="91"/>
      <c r="H17" s="91"/>
      <c r="I17" s="91"/>
    </row>
    <row r="18" spans="1:9" s="24" customFormat="1" ht="14.25" customHeight="1">
      <c r="A18" s="566"/>
      <c r="B18" s="566"/>
      <c r="C18" s="91"/>
      <c r="D18" s="91"/>
      <c r="E18" s="91"/>
      <c r="F18" s="91"/>
      <c r="G18" s="91"/>
      <c r="H18" s="91"/>
      <c r="I18" s="91"/>
    </row>
    <row r="19" spans="1:9" s="24" customFormat="1" ht="14.25" customHeight="1">
      <c r="A19" s="566"/>
      <c r="B19" s="566"/>
      <c r="C19" s="98"/>
      <c r="D19" s="98"/>
      <c r="E19" s="98"/>
      <c r="F19" s="98"/>
      <c r="G19" s="98"/>
      <c r="H19" s="98"/>
      <c r="I19" s="98"/>
    </row>
    <row r="20" spans="1:9" s="24" customFormat="1" ht="14.25" customHeight="1">
      <c r="A20" s="566"/>
      <c r="B20" s="566"/>
      <c r="C20" s="149"/>
      <c r="D20" s="212"/>
      <c r="E20" s="212"/>
      <c r="F20" s="212"/>
      <c r="G20" s="212"/>
      <c r="H20" s="212"/>
      <c r="I20" s="212"/>
    </row>
    <row r="21" spans="1:9" s="24" customFormat="1" ht="14.25" customHeight="1">
      <c r="A21" s="566"/>
      <c r="B21" s="566"/>
      <c r="C21" s="149"/>
      <c r="D21" s="212"/>
      <c r="E21" s="212"/>
      <c r="F21" s="212"/>
      <c r="G21" s="212"/>
      <c r="H21" s="212"/>
      <c r="I21" s="212"/>
    </row>
    <row r="22" spans="1:9" s="24" customFormat="1" ht="14.25" customHeight="1">
      <c r="A22" s="566"/>
      <c r="B22" s="566"/>
      <c r="C22" s="149"/>
      <c r="D22" s="212"/>
      <c r="E22" s="212"/>
      <c r="F22" s="212"/>
      <c r="G22" s="212"/>
      <c r="H22" s="212"/>
      <c r="I22" s="212"/>
    </row>
    <row r="23" spans="1:9" s="24" customFormat="1" ht="14.25" customHeight="1">
      <c r="A23" s="566"/>
      <c r="B23" s="566"/>
      <c r="C23" s="149"/>
      <c r="D23" s="212"/>
      <c r="E23" s="212"/>
      <c r="F23" s="212"/>
      <c r="G23" s="212"/>
      <c r="H23" s="212"/>
      <c r="I23" s="212"/>
    </row>
    <row r="24" spans="1:9" s="24" customFormat="1" ht="14.25" customHeight="1">
      <c r="A24" s="566"/>
      <c r="B24" s="566"/>
      <c r="C24" s="149"/>
      <c r="D24" s="212"/>
      <c r="E24" s="212"/>
      <c r="F24" s="212"/>
      <c r="G24" s="212"/>
      <c r="H24" s="212"/>
      <c r="I24" s="212"/>
    </row>
    <row r="25" spans="1:9" s="24" customFormat="1" ht="14.25" customHeight="1">
      <c r="A25" s="566"/>
      <c r="B25" s="566"/>
      <c r="C25" s="91"/>
      <c r="D25" s="91"/>
      <c r="E25" s="91"/>
      <c r="F25" s="91"/>
      <c r="G25" s="91"/>
      <c r="H25" s="91"/>
      <c r="I25" s="91"/>
    </row>
    <row r="26" spans="1:9" s="24" customFormat="1" ht="14.25" customHeight="1">
      <c r="A26" s="566"/>
      <c r="B26" s="566"/>
      <c r="C26" s="91"/>
      <c r="D26" s="91"/>
      <c r="E26" s="91"/>
      <c r="F26" s="91"/>
      <c r="G26" s="91"/>
      <c r="H26" s="91"/>
      <c r="I26" s="91"/>
    </row>
    <row r="27" spans="1:9" s="24" customFormat="1" ht="14.25" customHeight="1">
      <c r="A27" s="566"/>
      <c r="B27" s="566"/>
      <c r="C27" s="91"/>
      <c r="D27" s="91"/>
      <c r="E27" s="91"/>
      <c r="F27" s="91"/>
      <c r="G27" s="91"/>
      <c r="H27" s="91"/>
      <c r="I27" s="91"/>
    </row>
    <row r="28" spans="1:9" s="24" customFormat="1" ht="14.25" customHeight="1">
      <c r="A28" s="566"/>
      <c r="B28" s="566"/>
      <c r="C28" s="91"/>
      <c r="D28" s="91"/>
      <c r="E28" s="91"/>
      <c r="F28" s="91"/>
      <c r="G28" s="91"/>
      <c r="H28" s="91"/>
      <c r="I28" s="91"/>
    </row>
    <row r="29" spans="1:9" s="24" customFormat="1" ht="14.25" customHeight="1">
      <c r="A29" s="566"/>
      <c r="B29" s="566"/>
      <c r="C29" s="91"/>
      <c r="D29" s="91"/>
      <c r="E29" s="91"/>
      <c r="F29" s="91"/>
      <c r="G29" s="91"/>
      <c r="H29" s="91"/>
      <c r="I29" s="91"/>
    </row>
    <row r="30" spans="1:9" s="24" customFormat="1" ht="14.25" customHeight="1">
      <c r="A30" s="566"/>
      <c r="B30" s="566"/>
      <c r="C30" s="91"/>
      <c r="D30" s="91"/>
      <c r="E30" s="91"/>
      <c r="F30" s="91"/>
      <c r="G30" s="91"/>
      <c r="H30" s="91"/>
      <c r="I30" s="91"/>
    </row>
    <row r="31" spans="1:9" s="24" customFormat="1" ht="14.25" customHeight="1">
      <c r="A31" s="566"/>
      <c r="B31" s="566"/>
      <c r="C31" s="91"/>
      <c r="D31" s="91"/>
      <c r="E31" s="91"/>
      <c r="F31" s="91"/>
      <c r="G31" s="91"/>
      <c r="H31" s="91"/>
      <c r="I31" s="91"/>
    </row>
    <row r="32" spans="1:9" s="24" customFormat="1" ht="14.25" customHeight="1">
      <c r="A32" s="566"/>
      <c r="B32" s="566"/>
      <c r="C32" s="91"/>
      <c r="D32" s="91"/>
      <c r="E32" s="91"/>
      <c r="F32" s="91"/>
      <c r="G32" s="91"/>
      <c r="H32" s="91"/>
      <c r="I32" s="91"/>
    </row>
    <row r="33" spans="1:9" s="24" customFormat="1" ht="14.25" customHeight="1">
      <c r="A33" s="566"/>
      <c r="B33" s="571"/>
      <c r="C33" s="91"/>
      <c r="D33" s="91"/>
      <c r="E33" s="91"/>
      <c r="F33" s="91"/>
      <c r="G33" s="91"/>
      <c r="H33" s="91"/>
      <c r="I33" s="91"/>
    </row>
    <row r="34" spans="1:9" s="24" customFormat="1" ht="14.25" customHeight="1">
      <c r="A34" s="566"/>
      <c r="B34" s="566"/>
      <c r="C34" s="91"/>
      <c r="D34" s="91"/>
      <c r="E34" s="91"/>
      <c r="F34" s="91"/>
      <c r="G34" s="91"/>
      <c r="H34" s="91"/>
      <c r="I34" s="91"/>
    </row>
    <row r="35" spans="1:9" s="24" customFormat="1" ht="14.25" customHeight="1">
      <c r="A35" s="570"/>
      <c r="B35" s="570"/>
      <c r="C35" s="94"/>
      <c r="D35" s="94"/>
      <c r="E35" s="94"/>
      <c r="F35" s="94"/>
      <c r="G35" s="94"/>
      <c r="H35" s="94"/>
      <c r="I35" s="94"/>
    </row>
    <row r="36" spans="1:9" s="24" customFormat="1" ht="14.25" customHeight="1">
      <c r="A36" s="570"/>
      <c r="B36" s="570"/>
      <c r="C36" s="94"/>
      <c r="D36" s="94"/>
      <c r="E36" s="94"/>
      <c r="F36" s="94"/>
      <c r="G36" s="94"/>
      <c r="H36" s="94"/>
      <c r="I36" s="94"/>
    </row>
    <row r="37" spans="1:9" s="24" customFormat="1" ht="14.25" customHeight="1">
      <c r="A37" s="570"/>
      <c r="B37" s="570"/>
      <c r="C37" s="94"/>
      <c r="D37" s="94"/>
      <c r="E37" s="94"/>
      <c r="F37" s="94"/>
      <c r="G37" s="94"/>
      <c r="H37" s="94"/>
      <c r="I37" s="94"/>
    </row>
    <row r="38" spans="1:9" s="24" customFormat="1" ht="14.25" customHeight="1">
      <c r="A38" s="570"/>
      <c r="B38" s="570"/>
      <c r="C38" s="94"/>
      <c r="D38" s="94"/>
      <c r="E38" s="94"/>
      <c r="F38" s="94"/>
      <c r="G38" s="94"/>
      <c r="H38" s="94"/>
      <c r="I38" s="94"/>
    </row>
    <row r="39" spans="1:9" s="24" customFormat="1" ht="14.25" customHeight="1">
      <c r="A39" s="570"/>
      <c r="B39" s="570"/>
      <c r="C39" s="94"/>
      <c r="D39" s="94"/>
      <c r="E39" s="94"/>
      <c r="F39" s="94"/>
      <c r="G39" s="94"/>
      <c r="H39" s="94"/>
      <c r="I39" s="94"/>
    </row>
    <row r="40" spans="1:9" s="24" customFormat="1" ht="14.25" customHeight="1">
      <c r="A40" s="570"/>
      <c r="B40" s="570"/>
      <c r="C40" s="94"/>
      <c r="D40" s="94"/>
      <c r="E40" s="94"/>
      <c r="F40" s="94"/>
      <c r="G40" s="94"/>
      <c r="H40" s="94"/>
      <c r="I40" s="94"/>
    </row>
    <row r="41" spans="1:9" s="24" customFormat="1" ht="14.25" customHeight="1">
      <c r="A41" s="570"/>
      <c r="B41" s="570"/>
      <c r="C41" s="94"/>
      <c r="D41" s="94"/>
      <c r="E41" s="94"/>
      <c r="F41" s="94"/>
      <c r="G41" s="94"/>
      <c r="H41" s="94"/>
      <c r="I41" s="94"/>
    </row>
    <row r="42" spans="1:9" s="24" customFormat="1" ht="14.25" customHeight="1">
      <c r="A42" s="570"/>
      <c r="B42" s="570"/>
      <c r="C42" s="94"/>
      <c r="D42" s="94"/>
      <c r="E42" s="94"/>
      <c r="F42" s="94"/>
      <c r="G42" s="94"/>
      <c r="H42" s="94"/>
      <c r="I42" s="94"/>
    </row>
    <row r="43" spans="1:9" s="24" customFormat="1" ht="14.25" customHeight="1">
      <c r="A43" s="566"/>
      <c r="B43" s="566"/>
      <c r="C43" s="13"/>
      <c r="D43" s="13"/>
      <c r="E43" s="13"/>
      <c r="F43" s="13"/>
      <c r="G43" s="13"/>
      <c r="H43" s="13"/>
      <c r="I43" s="13"/>
    </row>
    <row r="44" spans="1:9" s="24" customFormat="1" ht="14.25" customHeight="1">
      <c r="A44" s="566"/>
      <c r="B44" s="566"/>
      <c r="C44" s="91"/>
      <c r="D44" s="91"/>
      <c r="E44" s="91"/>
      <c r="F44" s="91"/>
      <c r="G44" s="91"/>
      <c r="H44" s="91"/>
      <c r="I44" s="91"/>
    </row>
    <row r="45" spans="1:9" s="24" customFormat="1" ht="14.25" customHeight="1">
      <c r="A45" s="566"/>
      <c r="B45" s="566"/>
      <c r="C45" s="91"/>
      <c r="D45" s="91"/>
      <c r="E45" s="91"/>
      <c r="F45" s="91"/>
      <c r="G45" s="91"/>
      <c r="H45" s="91"/>
      <c r="I45" s="91"/>
    </row>
    <row r="46" spans="1:9" s="24" customFormat="1" ht="14.25" customHeight="1">
      <c r="A46" s="566"/>
      <c r="B46" s="566"/>
      <c r="C46" s="91"/>
      <c r="D46" s="91"/>
      <c r="E46" s="91"/>
      <c r="F46" s="91"/>
      <c r="G46" s="91"/>
      <c r="H46" s="91"/>
      <c r="I46" s="91"/>
    </row>
    <row r="47" spans="1:9" s="24" customFormat="1" ht="14.25" customHeight="1">
      <c r="A47" s="566"/>
      <c r="B47" s="566"/>
      <c r="C47" s="91"/>
      <c r="D47" s="91"/>
      <c r="E47" s="91"/>
      <c r="F47" s="91"/>
      <c r="G47" s="91"/>
      <c r="H47" s="91"/>
      <c r="I47" s="91"/>
    </row>
    <row r="48" spans="1:9" s="24" customFormat="1" ht="14.25" customHeight="1">
      <c r="A48" s="566"/>
      <c r="B48" s="566"/>
      <c r="C48" s="91"/>
      <c r="D48" s="91"/>
      <c r="E48" s="91"/>
      <c r="F48" s="91"/>
      <c r="G48" s="91"/>
      <c r="H48" s="91"/>
      <c r="I48" s="91"/>
    </row>
    <row r="49" spans="1:9" s="24" customFormat="1" ht="14.25" customHeight="1">
      <c r="A49" s="566"/>
      <c r="B49" s="566"/>
      <c r="C49" s="91"/>
      <c r="D49" s="91"/>
      <c r="E49" s="91"/>
      <c r="F49" s="91"/>
      <c r="G49" s="91"/>
      <c r="H49" s="91"/>
      <c r="I49" s="91"/>
    </row>
    <row r="50" spans="1:9" s="24" customFormat="1" ht="14.25" customHeight="1">
      <c r="A50" s="566"/>
      <c r="B50" s="566"/>
      <c r="C50" s="91"/>
      <c r="D50" s="91"/>
      <c r="E50" s="91"/>
      <c r="F50" s="91"/>
      <c r="G50" s="91"/>
      <c r="H50" s="91"/>
      <c r="I50" s="91"/>
    </row>
    <row r="51" spans="1:9" s="24" customFormat="1" ht="11" customHeight="1">
      <c r="A51" s="566"/>
      <c r="B51" s="566"/>
      <c r="C51" s="91"/>
      <c r="D51" s="91"/>
      <c r="E51" s="91"/>
      <c r="F51" s="91"/>
      <c r="G51" s="91"/>
      <c r="H51" s="91"/>
      <c r="I51" s="91"/>
    </row>
    <row r="52" spans="1:9" s="20" customFormat="1" ht="12" customHeight="1">
      <c r="A52" s="552"/>
      <c r="B52" s="57" t="s">
        <v>707</v>
      </c>
      <c r="C52" s="18"/>
      <c r="D52" s="22"/>
      <c r="E52" s="22"/>
      <c r="F52" s="22"/>
      <c r="G52" s="22"/>
      <c r="H52" s="22"/>
      <c r="I52" s="22"/>
    </row>
    <row r="53" spans="1:9" s="20" customFormat="1" ht="12" customHeight="1">
      <c r="A53" s="553"/>
      <c r="B53" s="57" t="s">
        <v>73</v>
      </c>
      <c r="C53" s="18"/>
      <c r="D53" s="22"/>
      <c r="E53" s="22"/>
      <c r="F53" s="22"/>
      <c r="G53" s="22"/>
      <c r="H53" s="22"/>
      <c r="I53" s="22"/>
    </row>
    <row r="54" spans="1:9" s="20" customFormat="1" ht="12" customHeight="1">
      <c r="A54" s="553"/>
      <c r="B54" s="57" t="s">
        <v>996</v>
      </c>
      <c r="C54" s="18"/>
      <c r="D54" s="22"/>
      <c r="E54" s="22"/>
      <c r="F54" s="22"/>
      <c r="G54" s="22"/>
      <c r="H54" s="22"/>
      <c r="I54" s="22"/>
    </row>
    <row r="55" spans="1:9" s="20" customFormat="1" ht="12" customHeight="1">
      <c r="A55" s="553"/>
    </row>
  </sheetData>
  <mergeCells count="39">
    <mergeCell ref="A24:B24"/>
    <mergeCell ref="A3:A4"/>
    <mergeCell ref="B4:D4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  <mergeCell ref="A26:B26"/>
    <mergeCell ref="A27:B27"/>
    <mergeCell ref="A28:B28"/>
    <mergeCell ref="A29:B29"/>
    <mergeCell ref="A39:B3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52:A55"/>
    <mergeCell ref="A44:B44"/>
    <mergeCell ref="A45:B45"/>
    <mergeCell ref="A46:B46"/>
    <mergeCell ref="A47:B47"/>
    <mergeCell ref="A48:B48"/>
    <mergeCell ref="A49:B49"/>
    <mergeCell ref="A40:B40"/>
    <mergeCell ref="A41:B41"/>
    <mergeCell ref="A42:B42"/>
    <mergeCell ref="A50:B50"/>
    <mergeCell ref="A43:B43"/>
  </mergeCells>
  <hyperlinks>
    <hyperlink ref="J3" location="'Inhoudsopgave Zuivel in cijfers'!A1" display="Terug naar inhoudsopgave" xr:uid="{00000000-0004-0000-0600-000000000000}"/>
    <hyperlink ref="J4" location="'Inhoudsopgave Zuivel in cijfers'!A1" display="Back to table of contents" xr:uid="{00000000-0004-0000-0600-000001000000}"/>
  </hyperlinks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BBD25B"/>
  </sheetPr>
  <dimension ref="A1:J54"/>
  <sheetViews>
    <sheetView zoomScaleNormal="100" workbookViewId="0"/>
  </sheetViews>
  <sheetFormatPr baseColWidth="10" defaultColWidth="9.5" defaultRowHeight="14.5" customHeight="1"/>
  <cols>
    <col min="1" max="1" width="9.5" style="2"/>
    <col min="2" max="2" width="29.5" style="2" customWidth="1"/>
    <col min="3" max="9" width="9" style="2" customWidth="1"/>
    <col min="10" max="10" width="38" style="2" customWidth="1"/>
    <col min="11" max="16384" width="9.5" style="2"/>
  </cols>
  <sheetData>
    <row r="1" spans="1:10" ht="23" customHeight="1">
      <c r="A1" s="1" t="s">
        <v>768</v>
      </c>
      <c r="B1" s="1"/>
      <c r="C1" s="1"/>
      <c r="D1" s="1"/>
      <c r="E1" s="25"/>
      <c r="F1" s="25"/>
      <c r="G1" s="25"/>
      <c r="H1" s="25"/>
      <c r="I1" s="25"/>
      <c r="J1" s="109" t="s">
        <v>609</v>
      </c>
    </row>
    <row r="2" spans="1:10" ht="12" customHeight="1">
      <c r="A2" s="1"/>
      <c r="B2" s="3"/>
      <c r="C2" s="4"/>
      <c r="D2" s="3"/>
      <c r="E2" s="3"/>
      <c r="F2" s="3"/>
      <c r="G2" s="3"/>
      <c r="H2" s="3"/>
      <c r="I2" s="3"/>
      <c r="J2" s="357" t="s">
        <v>986</v>
      </c>
    </row>
    <row r="3" spans="1:10" ht="18.25" customHeight="1">
      <c r="A3" s="559">
        <v>7</v>
      </c>
      <c r="B3" s="107" t="s">
        <v>809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239" t="s">
        <v>810</v>
      </c>
      <c r="C4" s="201"/>
      <c r="D4" s="201"/>
      <c r="E4" s="201"/>
      <c r="F4" s="201"/>
      <c r="G4" s="201"/>
      <c r="H4" s="201"/>
      <c r="I4" s="201"/>
      <c r="J4" s="225" t="s">
        <v>586</v>
      </c>
    </row>
    <row r="5" spans="1:10" ht="14.25" customHeight="1"/>
    <row r="6" spans="1:10" ht="14.25" customHeight="1">
      <c r="E6" s="202"/>
      <c r="F6" s="202"/>
      <c r="G6" s="202"/>
      <c r="H6" s="202"/>
      <c r="I6" s="202"/>
      <c r="J6" s="7"/>
    </row>
    <row r="7" spans="1:10" ht="14.25" customHeight="1"/>
    <row r="8" spans="1:10" ht="18.75" customHeight="1">
      <c r="A8" s="34" t="s">
        <v>214</v>
      </c>
      <c r="B8" s="88"/>
      <c r="C8" s="242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992</v>
      </c>
      <c r="J8" s="248" t="s">
        <v>215</v>
      </c>
    </row>
    <row r="9" spans="1:10" s="118" customFormat="1" ht="14.25" customHeight="1">
      <c r="C9" s="67"/>
      <c r="D9" s="67"/>
      <c r="E9" s="67"/>
      <c r="F9" s="67"/>
      <c r="G9" s="67"/>
      <c r="H9" s="67"/>
      <c r="I9" s="67"/>
    </row>
    <row r="10" spans="1:10" s="118" customFormat="1" ht="14.25" customHeight="1">
      <c r="A10" s="75" t="s">
        <v>216</v>
      </c>
      <c r="C10" s="272">
        <v>33.72</v>
      </c>
      <c r="D10" s="520">
        <v>34.17</v>
      </c>
      <c r="E10" s="520">
        <v>37.78862139391051</v>
      </c>
      <c r="F10" s="520">
        <v>35.919678195756816</v>
      </c>
      <c r="G10" s="520">
        <v>39.394274922973111</v>
      </c>
      <c r="H10" s="520">
        <v>57.494042784313486</v>
      </c>
      <c r="I10" s="520">
        <v>47.847232961103465</v>
      </c>
      <c r="J10" s="525" t="s">
        <v>217</v>
      </c>
    </row>
    <row r="11" spans="1:10" s="118" customFormat="1" ht="14.25" customHeight="1">
      <c r="A11" s="75"/>
      <c r="D11" s="251"/>
      <c r="E11" s="251"/>
      <c r="F11" s="251"/>
      <c r="G11" s="251"/>
      <c r="H11" s="251"/>
      <c r="I11" s="251"/>
      <c r="J11" s="525"/>
    </row>
    <row r="12" spans="1:10" s="118" customFormat="1" ht="14.25" customHeight="1">
      <c r="A12" s="75" t="s">
        <v>218</v>
      </c>
      <c r="C12" s="272">
        <v>4.416784791486756</v>
      </c>
      <c r="D12" s="272">
        <v>4.3779986497637093</v>
      </c>
      <c r="E12" s="272">
        <v>4.4158747616315122</v>
      </c>
      <c r="F12" s="272">
        <v>4.4203366054895001</v>
      </c>
      <c r="G12" s="522">
        <v>4.4491418058754082</v>
      </c>
      <c r="H12" s="522">
        <v>4.4115118853380526</v>
      </c>
      <c r="I12" s="522">
        <v>4.4818187086238712</v>
      </c>
      <c r="J12" s="525" t="s">
        <v>219</v>
      </c>
    </row>
    <row r="13" spans="1:10" s="118" customFormat="1" ht="14.25" customHeight="1">
      <c r="A13" s="75"/>
      <c r="C13" s="272"/>
      <c r="D13" s="251"/>
      <c r="E13" s="251"/>
      <c r="F13" s="251"/>
      <c r="G13" s="523"/>
      <c r="H13" s="523"/>
      <c r="I13" s="523"/>
      <c r="J13" s="525"/>
    </row>
    <row r="14" spans="1:10" s="118" customFormat="1" ht="14.25" customHeight="1">
      <c r="A14" s="75" t="s">
        <v>220</v>
      </c>
      <c r="C14" s="272">
        <v>3.5267392732915197</v>
      </c>
      <c r="D14" s="272">
        <v>3.524544295251669</v>
      </c>
      <c r="E14" s="272">
        <v>3.5673981463770885</v>
      </c>
      <c r="F14" s="272">
        <v>3.5763015579085846</v>
      </c>
      <c r="G14" s="523">
        <v>3.573641911085653</v>
      </c>
      <c r="H14" s="523">
        <v>3.5408215815599973</v>
      </c>
      <c r="I14" s="523">
        <v>3.5886684161632756</v>
      </c>
      <c r="J14" s="525" t="s">
        <v>221</v>
      </c>
    </row>
    <row r="15" spans="1:10" s="118" customFormat="1" ht="14.25" customHeight="1">
      <c r="C15" s="272"/>
      <c r="J15" s="521"/>
    </row>
    <row r="16" spans="1:10" s="118" customFormat="1" ht="14.25" customHeight="1">
      <c r="C16" s="272"/>
      <c r="J16" s="521"/>
    </row>
    <row r="17" spans="3:10" s="118" customFormat="1" ht="14.25" customHeight="1">
      <c r="C17" s="272"/>
      <c r="D17" s="520"/>
      <c r="E17" s="520"/>
      <c r="F17" s="520"/>
      <c r="G17" s="520"/>
      <c r="H17" s="520"/>
      <c r="I17" s="520"/>
      <c r="J17" s="521"/>
    </row>
    <row r="18" spans="3:10" s="118" customFormat="1" ht="14.25" customHeight="1">
      <c r="C18" s="122"/>
      <c r="D18" s="122"/>
      <c r="E18" s="122"/>
      <c r="F18" s="122"/>
      <c r="G18" s="122"/>
      <c r="H18" s="122"/>
      <c r="I18" s="122"/>
    </row>
    <row r="19" spans="3:10" s="118" customFormat="1" ht="14.25" customHeight="1">
      <c r="C19" s="112"/>
      <c r="D19" s="112"/>
      <c r="E19" s="112"/>
      <c r="F19" s="112"/>
      <c r="G19" s="112"/>
      <c r="H19" s="112"/>
      <c r="I19" s="112"/>
    </row>
    <row r="20" spans="3:10" s="118" customFormat="1" ht="14.25" customHeight="1">
      <c r="C20" s="112"/>
      <c r="D20" s="112"/>
      <c r="E20" s="112"/>
      <c r="F20" s="112"/>
      <c r="G20" s="112"/>
      <c r="H20" s="112"/>
      <c r="I20" s="112"/>
    </row>
    <row r="21" spans="3:10" s="118" customFormat="1" ht="14.25" customHeight="1">
      <c r="C21" s="112"/>
      <c r="D21" s="112"/>
      <c r="E21" s="112"/>
      <c r="F21" s="112"/>
      <c r="G21" s="112"/>
      <c r="H21" s="112"/>
      <c r="I21" s="112"/>
    </row>
    <row r="22" spans="3:10" s="118" customFormat="1" ht="14.25" customHeight="1">
      <c r="C22" s="121"/>
      <c r="D22" s="121"/>
      <c r="E22" s="121"/>
      <c r="F22" s="121"/>
      <c r="G22" s="121"/>
      <c r="H22" s="121"/>
      <c r="I22" s="121"/>
    </row>
    <row r="23" spans="3:10" s="118" customFormat="1" ht="14.25" customHeight="1">
      <c r="C23" s="112"/>
      <c r="D23" s="112"/>
      <c r="E23" s="112"/>
      <c r="F23" s="112"/>
      <c r="G23" s="112"/>
      <c r="H23" s="112"/>
      <c r="I23" s="112"/>
    </row>
    <row r="24" spans="3:10" s="118" customFormat="1" ht="14.25" customHeight="1">
      <c r="C24" s="254"/>
      <c r="D24" s="524"/>
      <c r="E24" s="271"/>
      <c r="F24" s="271"/>
      <c r="G24" s="271"/>
      <c r="H24" s="271"/>
      <c r="I24" s="271"/>
    </row>
    <row r="25" spans="3:10" s="118" customFormat="1" ht="14.25" customHeight="1">
      <c r="C25" s="254"/>
      <c r="D25" s="524"/>
      <c r="E25" s="271"/>
      <c r="F25" s="271"/>
      <c r="G25" s="271"/>
      <c r="H25" s="271"/>
      <c r="I25" s="271"/>
    </row>
    <row r="26" spans="3:10" s="118" customFormat="1" ht="14.25" customHeight="1">
      <c r="C26" s="254"/>
      <c r="D26" s="524"/>
      <c r="E26" s="271"/>
      <c r="F26" s="271"/>
      <c r="G26" s="271"/>
      <c r="H26" s="271"/>
      <c r="I26" s="271"/>
    </row>
    <row r="27" spans="3:10" s="118" customFormat="1" ht="14.25" customHeight="1">
      <c r="C27" s="254"/>
      <c r="D27" s="524"/>
      <c r="E27" s="271"/>
      <c r="F27" s="271"/>
      <c r="G27" s="271"/>
      <c r="H27" s="271"/>
      <c r="I27" s="271"/>
    </row>
    <row r="28" spans="3:10" s="118" customFormat="1" ht="14.25" customHeight="1">
      <c r="C28" s="254"/>
      <c r="D28" s="524"/>
      <c r="E28" s="271"/>
      <c r="F28" s="271"/>
      <c r="G28" s="271"/>
      <c r="H28" s="271"/>
      <c r="I28" s="271"/>
    </row>
    <row r="29" spans="3:10" s="118" customFormat="1" ht="14.25" customHeight="1">
      <c r="C29" s="112"/>
      <c r="D29" s="112"/>
      <c r="E29" s="112"/>
      <c r="F29" s="112"/>
      <c r="G29" s="112"/>
      <c r="H29" s="112"/>
      <c r="I29" s="112"/>
    </row>
    <row r="30" spans="3:10" s="118" customFormat="1" ht="14.25" customHeight="1">
      <c r="C30" s="112"/>
      <c r="D30" s="112"/>
      <c r="E30" s="112"/>
      <c r="F30" s="112"/>
      <c r="G30" s="112"/>
      <c r="H30" s="112"/>
      <c r="I30" s="112"/>
    </row>
    <row r="31" spans="3:10" s="118" customFormat="1" ht="14.25" customHeight="1">
      <c r="C31" s="112"/>
      <c r="D31" s="112"/>
      <c r="E31" s="112"/>
      <c r="F31" s="112"/>
      <c r="G31" s="112"/>
      <c r="H31" s="112"/>
      <c r="I31" s="112"/>
    </row>
    <row r="32" spans="3:10" s="118" customFormat="1" ht="14.25" customHeight="1">
      <c r="C32" s="112"/>
      <c r="D32" s="112"/>
      <c r="E32" s="112"/>
      <c r="F32" s="112"/>
      <c r="G32" s="112"/>
      <c r="H32" s="112"/>
      <c r="I32" s="112"/>
    </row>
    <row r="33" spans="1:9" s="118" customFormat="1" ht="14.25" customHeight="1">
      <c r="C33" s="112"/>
      <c r="D33" s="112"/>
      <c r="E33" s="112"/>
      <c r="F33" s="112"/>
      <c r="G33" s="112"/>
      <c r="H33" s="112"/>
      <c r="I33" s="112"/>
    </row>
    <row r="34" spans="1:9" s="118" customFormat="1" ht="14.25" customHeight="1">
      <c r="C34" s="112"/>
      <c r="D34" s="112"/>
      <c r="E34" s="112"/>
      <c r="F34" s="112"/>
      <c r="G34" s="112"/>
      <c r="H34" s="112"/>
      <c r="I34" s="112"/>
    </row>
    <row r="35" spans="1:9" s="118" customFormat="1" ht="14.25" customHeight="1">
      <c r="C35" s="112"/>
      <c r="D35" s="112"/>
      <c r="E35" s="112"/>
      <c r="F35" s="112"/>
      <c r="G35" s="112"/>
      <c r="H35" s="112"/>
      <c r="I35" s="112"/>
    </row>
    <row r="36" spans="1:9" s="118" customFormat="1" ht="14.25" customHeight="1">
      <c r="C36" s="112"/>
      <c r="D36" s="112"/>
      <c r="E36" s="112"/>
      <c r="F36" s="112"/>
      <c r="G36" s="112"/>
      <c r="H36" s="112"/>
      <c r="I36" s="112"/>
    </row>
    <row r="37" spans="1:9" s="118" customFormat="1" ht="14.25" customHeight="1">
      <c r="C37" s="112"/>
      <c r="D37" s="112"/>
      <c r="E37" s="112"/>
      <c r="F37" s="112"/>
      <c r="G37" s="112"/>
      <c r="H37" s="112"/>
      <c r="I37" s="112"/>
    </row>
    <row r="38" spans="1:9" s="118" customFormat="1" ht="14.25" customHeight="1">
      <c r="A38" s="252"/>
      <c r="B38" s="252"/>
      <c r="C38" s="115"/>
      <c r="D38" s="115"/>
      <c r="E38" s="115"/>
      <c r="F38" s="115"/>
      <c r="G38" s="115"/>
      <c r="H38" s="115"/>
      <c r="I38" s="115"/>
    </row>
    <row r="39" spans="1:9" s="118" customFormat="1" ht="14.25" customHeight="1">
      <c r="C39" s="67"/>
      <c r="D39" s="67"/>
      <c r="E39" s="67"/>
      <c r="F39" s="67"/>
      <c r="G39" s="67"/>
      <c r="H39" s="67"/>
      <c r="I39" s="67"/>
    </row>
    <row r="40" spans="1:9" s="118" customFormat="1" ht="14.25" customHeight="1">
      <c r="C40" s="112"/>
      <c r="D40" s="112"/>
      <c r="E40" s="112"/>
      <c r="F40" s="112"/>
      <c r="G40" s="112"/>
      <c r="H40" s="112"/>
      <c r="I40" s="112"/>
    </row>
    <row r="41" spans="1:9" s="118" customFormat="1" ht="14.25" customHeight="1">
      <c r="C41" s="112"/>
      <c r="D41" s="112"/>
      <c r="E41" s="112"/>
      <c r="F41" s="112"/>
      <c r="G41" s="112"/>
      <c r="H41" s="112"/>
      <c r="I41" s="112"/>
    </row>
    <row r="42" spans="1:9" s="118" customFormat="1" ht="14.25" customHeight="1">
      <c r="C42" s="112"/>
      <c r="D42" s="112"/>
      <c r="E42" s="112"/>
      <c r="F42" s="112"/>
      <c r="G42" s="112"/>
      <c r="H42" s="112"/>
      <c r="I42" s="112"/>
    </row>
    <row r="43" spans="1:9" s="118" customFormat="1" ht="14.25" customHeight="1">
      <c r="C43" s="112"/>
      <c r="D43" s="112"/>
      <c r="E43" s="112"/>
      <c r="F43" s="112"/>
      <c r="G43" s="112"/>
      <c r="H43" s="112"/>
      <c r="I43" s="112"/>
    </row>
    <row r="44" spans="1:9" s="118" customFormat="1" ht="14.25" customHeight="1">
      <c r="C44" s="112"/>
      <c r="D44" s="112"/>
      <c r="E44" s="112"/>
      <c r="F44" s="112"/>
      <c r="G44" s="112"/>
      <c r="H44" s="112"/>
      <c r="I44" s="112"/>
    </row>
    <row r="45" spans="1:9" s="118" customFormat="1" ht="14.25" customHeight="1">
      <c r="C45" s="112"/>
      <c r="D45" s="112"/>
      <c r="E45" s="112"/>
      <c r="F45" s="112"/>
      <c r="G45" s="112"/>
      <c r="H45" s="112"/>
      <c r="I45" s="112"/>
    </row>
    <row r="46" spans="1:9" s="118" customFormat="1" ht="14.25" customHeight="1">
      <c r="C46" s="112"/>
      <c r="D46" s="112"/>
      <c r="E46" s="112"/>
      <c r="F46" s="112"/>
      <c r="G46" s="112"/>
      <c r="H46" s="112"/>
      <c r="I46" s="112"/>
    </row>
    <row r="47" spans="1:9" s="118" customFormat="1" ht="14.25" customHeight="1">
      <c r="C47" s="112"/>
      <c r="D47" s="112"/>
      <c r="E47" s="112"/>
      <c r="F47" s="112"/>
      <c r="G47" s="112"/>
      <c r="H47" s="112"/>
      <c r="I47" s="112"/>
    </row>
    <row r="48" spans="1:9" s="118" customFormat="1" ht="14.25" customHeight="1">
      <c r="C48" s="112"/>
      <c r="D48" s="112"/>
      <c r="E48" s="112"/>
      <c r="F48" s="112"/>
      <c r="G48" s="112"/>
      <c r="H48" s="112"/>
      <c r="I48" s="112"/>
    </row>
    <row r="49" spans="1:9" s="118" customFormat="1" ht="14.25" customHeight="1">
      <c r="C49" s="112"/>
      <c r="D49" s="112"/>
      <c r="E49" s="112"/>
      <c r="F49" s="112"/>
      <c r="G49" s="112"/>
      <c r="H49" s="112"/>
      <c r="I49" s="112"/>
    </row>
    <row r="50" spans="1:9" s="118" customFormat="1" ht="10" customHeight="1">
      <c r="C50" s="112"/>
      <c r="D50" s="112"/>
      <c r="E50" s="112"/>
      <c r="F50" s="112"/>
      <c r="G50" s="112"/>
      <c r="H50" s="112"/>
      <c r="I50" s="112"/>
    </row>
    <row r="51" spans="1:9" s="24" customFormat="1" ht="12" customHeight="1">
      <c r="A51" s="4"/>
      <c r="B51" s="57" t="s">
        <v>610</v>
      </c>
      <c r="C51" s="91"/>
      <c r="D51" s="91"/>
      <c r="E51" s="91"/>
      <c r="F51" s="91"/>
      <c r="G51" s="91"/>
      <c r="H51" s="91"/>
      <c r="I51" s="91"/>
    </row>
    <row r="52" spans="1:9" s="24" customFormat="1" ht="12" customHeight="1">
      <c r="A52" s="4"/>
      <c r="B52" s="57" t="s">
        <v>644</v>
      </c>
      <c r="C52" s="91"/>
      <c r="D52" s="91"/>
      <c r="E52" s="91"/>
      <c r="F52" s="91"/>
      <c r="G52" s="91"/>
      <c r="H52" s="91"/>
      <c r="I52" s="91"/>
    </row>
    <row r="53" spans="1:9" s="24" customFormat="1" ht="12" customHeight="1">
      <c r="A53" s="4"/>
      <c r="B53" s="34" t="s">
        <v>588</v>
      </c>
      <c r="C53" s="91"/>
      <c r="D53" s="91"/>
      <c r="E53" s="91"/>
      <c r="F53" s="91"/>
      <c r="G53" s="91"/>
      <c r="H53" s="91"/>
      <c r="I53" s="91"/>
    </row>
    <row r="54" spans="1:9" s="20" customFormat="1" ht="12" customHeight="1">
      <c r="A54" s="4"/>
      <c r="B54" s="101"/>
      <c r="E54" s="22"/>
      <c r="F54" s="22"/>
      <c r="G54" s="22"/>
      <c r="H54" s="22"/>
      <c r="I54" s="22"/>
    </row>
  </sheetData>
  <mergeCells count="1">
    <mergeCell ref="A3:A4"/>
  </mergeCells>
  <hyperlinks>
    <hyperlink ref="J3" location="'Inhoudsopgave Zuivel in cijfers'!A1" display="Terug naar inhoudsopgave" xr:uid="{AD4A31A0-257D-47F1-AE6C-A1BD22BD1EE0}"/>
    <hyperlink ref="J4" location="'Inhoudsopgave Zuivel in cijfers'!A1" display="Back to table of contents" xr:uid="{66C9178B-ECE6-43DC-AC85-F8CB48EE0427}"/>
  </hyperlinks>
  <pageMargins left="0.39370078740157483" right="0.39370078740157483" top="0.39370078740157483" bottom="0.39370078740157483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BBD25B"/>
  </sheetPr>
  <dimension ref="A1:J57"/>
  <sheetViews>
    <sheetView zoomScaleNormal="100" zoomScaleSheetLayoutView="100" workbookViewId="0"/>
  </sheetViews>
  <sheetFormatPr baseColWidth="10" defaultColWidth="9.5" defaultRowHeight="14.5" customHeight="1"/>
  <cols>
    <col min="1" max="1" width="9.5" style="2"/>
    <col min="2" max="2" width="63.5" style="2" customWidth="1"/>
    <col min="3" max="9" width="11" style="2" customWidth="1"/>
    <col min="10" max="10" width="52.5" style="7" customWidth="1"/>
    <col min="11" max="16384" width="9.5" style="2"/>
  </cols>
  <sheetData>
    <row r="1" spans="1:10" ht="23" customHeight="1">
      <c r="A1" s="1"/>
      <c r="B1" s="1"/>
      <c r="C1" s="1"/>
      <c r="D1" s="1"/>
      <c r="E1" s="109"/>
      <c r="F1" s="109"/>
      <c r="G1" s="109"/>
      <c r="H1" s="109"/>
      <c r="I1" s="109"/>
      <c r="J1" s="109" t="s">
        <v>609</v>
      </c>
    </row>
    <row r="2" spans="1:10" ht="12" customHeight="1">
      <c r="A2" s="1"/>
      <c r="B2" s="3"/>
      <c r="C2" s="4"/>
      <c r="D2" s="3"/>
      <c r="E2" s="226"/>
      <c r="F2" s="226"/>
      <c r="G2" s="226"/>
      <c r="H2" s="226"/>
      <c r="I2" s="226"/>
      <c r="J2" s="357" t="s">
        <v>986</v>
      </c>
    </row>
    <row r="3" spans="1:10" ht="18.25" customHeight="1">
      <c r="A3" s="559">
        <v>8</v>
      </c>
      <c r="B3" s="107" t="s">
        <v>222</v>
      </c>
      <c r="C3" s="5"/>
      <c r="D3" s="5"/>
      <c r="E3" s="5"/>
      <c r="F3" s="5"/>
      <c r="G3" s="5"/>
      <c r="H3" s="5"/>
      <c r="I3" s="5"/>
      <c r="J3" s="125" t="s">
        <v>585</v>
      </c>
    </row>
    <row r="4" spans="1:10" ht="18" customHeight="1">
      <c r="A4" s="560"/>
      <c r="B4" s="108" t="s">
        <v>223</v>
      </c>
      <c r="C4" s="84"/>
      <c r="D4" s="84"/>
      <c r="E4" s="84"/>
      <c r="F4" s="84"/>
      <c r="G4" s="84"/>
      <c r="H4" s="84"/>
      <c r="I4" s="84"/>
      <c r="J4" s="225" t="s">
        <v>586</v>
      </c>
    </row>
    <row r="5" spans="1:10" ht="14.25" customHeight="1"/>
    <row r="6" spans="1:10" ht="14.25" customHeight="1"/>
    <row r="7" spans="1:10" ht="14.25" customHeight="1"/>
    <row r="8" spans="1:10" ht="18.75" customHeight="1">
      <c r="A8" s="88"/>
      <c r="C8" s="110">
        <v>2010</v>
      </c>
      <c r="D8" s="110">
        <v>2015</v>
      </c>
      <c r="E8" s="110">
        <v>2019</v>
      </c>
      <c r="F8" s="110">
        <v>2020</v>
      </c>
      <c r="G8" s="110">
        <v>2021</v>
      </c>
      <c r="H8" s="110">
        <v>2022</v>
      </c>
      <c r="I8" s="110" t="s">
        <v>991</v>
      </c>
    </row>
    <row r="9" spans="1:10" ht="14" customHeight="1">
      <c r="C9" s="7"/>
      <c r="D9" s="7"/>
      <c r="E9" s="7"/>
      <c r="F9" s="7"/>
      <c r="G9" s="7"/>
      <c r="H9" s="7"/>
      <c r="I9" s="7"/>
    </row>
    <row r="10" spans="1:10" s="24" customFormat="1" ht="14" customHeight="1">
      <c r="A10" s="75" t="s">
        <v>224</v>
      </c>
      <c r="B10" s="118"/>
      <c r="C10" s="67">
        <v>4.4459999999999997</v>
      </c>
      <c r="D10" s="273">
        <v>4.4109999999999996</v>
      </c>
      <c r="E10" s="273">
        <v>4.4580000000000002</v>
      </c>
      <c r="F10" s="273">
        <v>4.4630000000000001</v>
      </c>
      <c r="G10" s="273">
        <v>4.4909999999999997</v>
      </c>
      <c r="H10" s="273">
        <v>4.4550000000000001</v>
      </c>
      <c r="I10" s="273">
        <v>4.5220000000000002</v>
      </c>
      <c r="J10" s="36" t="s">
        <v>225</v>
      </c>
    </row>
    <row r="11" spans="1:10" s="24" customFormat="1" ht="7.5" customHeight="1">
      <c r="A11" s="75"/>
      <c r="B11" s="118"/>
      <c r="C11" s="238"/>
      <c r="D11" s="67"/>
      <c r="E11" s="67"/>
      <c r="F11" s="67"/>
      <c r="G11" s="67"/>
      <c r="H11" s="67"/>
      <c r="I11" s="67"/>
      <c r="J11" s="36"/>
    </row>
    <row r="12" spans="1:10" s="24" customFormat="1" ht="13.25" customHeight="1">
      <c r="A12" s="75" t="s">
        <v>226</v>
      </c>
      <c r="B12" s="118"/>
      <c r="C12" s="67">
        <v>3.532</v>
      </c>
      <c r="D12" s="67">
        <v>3.5409999999999999</v>
      </c>
      <c r="E12" s="67">
        <v>3.5880000000000001</v>
      </c>
      <c r="F12" s="273">
        <v>3.59</v>
      </c>
      <c r="G12" s="273">
        <v>3.5870000000000002</v>
      </c>
      <c r="H12" s="273">
        <v>3.552</v>
      </c>
      <c r="I12" s="273">
        <v>3.589</v>
      </c>
      <c r="J12" s="36" t="s">
        <v>227</v>
      </c>
    </row>
    <row r="13" spans="1:10" s="24" customFormat="1" ht="7.5" customHeight="1">
      <c r="A13" s="75"/>
      <c r="B13" s="118"/>
      <c r="C13" s="67"/>
      <c r="D13" s="67"/>
      <c r="E13" s="67"/>
      <c r="F13" s="67"/>
      <c r="G13" s="67"/>
      <c r="H13" s="67"/>
      <c r="I13" s="67"/>
      <c r="J13" s="36"/>
    </row>
    <row r="14" spans="1:10" s="24" customFormat="1" ht="13.25" customHeight="1">
      <c r="A14" s="75" t="s">
        <v>228</v>
      </c>
      <c r="B14" s="118"/>
      <c r="C14" s="67">
        <v>23.1</v>
      </c>
      <c r="D14" s="67">
        <v>22.2</v>
      </c>
      <c r="E14" s="67">
        <v>22.8</v>
      </c>
      <c r="F14" s="67">
        <v>21.6</v>
      </c>
      <c r="G14" s="67">
        <v>20.9</v>
      </c>
      <c r="H14" s="121">
        <v>20</v>
      </c>
      <c r="I14" s="67">
        <v>20.2</v>
      </c>
      <c r="J14" s="36" t="s">
        <v>229</v>
      </c>
    </row>
    <row r="15" spans="1:10" s="24" customFormat="1" ht="7.5" customHeight="1">
      <c r="A15" s="75"/>
      <c r="B15" s="118"/>
      <c r="C15" s="67"/>
      <c r="D15" s="67"/>
      <c r="E15" s="67"/>
      <c r="F15" s="67"/>
      <c r="G15" s="67"/>
      <c r="H15" s="67"/>
      <c r="I15" s="67"/>
      <c r="J15" s="36" t="s">
        <v>230</v>
      </c>
    </row>
    <row r="16" spans="1:10" s="24" customFormat="1" ht="13.25" customHeight="1">
      <c r="A16" s="75" t="s">
        <v>231</v>
      </c>
      <c r="B16" s="118"/>
      <c r="C16" s="67">
        <v>10.4</v>
      </c>
      <c r="D16" s="121">
        <v>12</v>
      </c>
      <c r="E16" s="121">
        <v>10.8</v>
      </c>
      <c r="F16" s="121">
        <v>11.2</v>
      </c>
      <c r="G16" s="121">
        <v>11.2</v>
      </c>
      <c r="H16" s="121">
        <v>10.7</v>
      </c>
      <c r="I16" s="121">
        <v>11</v>
      </c>
      <c r="J16" s="36" t="s">
        <v>232</v>
      </c>
    </row>
    <row r="17" spans="1:10" s="24" customFormat="1" ht="13.25" customHeight="1">
      <c r="A17" s="75" t="s">
        <v>233</v>
      </c>
      <c r="B17" s="118"/>
      <c r="C17" s="67">
        <v>0.16</v>
      </c>
      <c r="D17" s="67">
        <v>0.09</v>
      </c>
      <c r="E17" s="272">
        <v>0.09</v>
      </c>
      <c r="F17" s="272">
        <v>0.11</v>
      </c>
      <c r="G17" s="272">
        <v>0.11</v>
      </c>
      <c r="H17" s="272">
        <v>0.11</v>
      </c>
      <c r="I17" s="272">
        <v>0.15</v>
      </c>
      <c r="J17" s="36" t="s">
        <v>234</v>
      </c>
    </row>
    <row r="18" spans="1:10" s="24" customFormat="1" ht="7.5" customHeight="1">
      <c r="A18" s="75"/>
      <c r="B18" s="118"/>
      <c r="C18" s="67"/>
      <c r="D18" s="67"/>
      <c r="E18" s="67"/>
      <c r="F18" s="67"/>
      <c r="G18" s="67"/>
      <c r="H18" s="67"/>
      <c r="I18" s="67"/>
      <c r="J18" s="36"/>
    </row>
    <row r="19" spans="1:10" s="24" customFormat="1" ht="13.25" customHeight="1">
      <c r="A19" s="75" t="s">
        <v>235</v>
      </c>
      <c r="B19" s="118"/>
      <c r="C19" s="67">
        <v>209</v>
      </c>
      <c r="D19" s="67">
        <v>184</v>
      </c>
      <c r="E19" s="67">
        <v>170</v>
      </c>
      <c r="F19" s="67">
        <v>178</v>
      </c>
      <c r="G19" s="67">
        <v>182</v>
      </c>
      <c r="H19" s="67">
        <v>201</v>
      </c>
      <c r="I19" s="67">
        <v>199</v>
      </c>
      <c r="J19" s="36" t="s">
        <v>236</v>
      </c>
    </row>
    <row r="20" spans="1:10" s="24" customFormat="1" ht="13.25" customHeight="1">
      <c r="A20" s="75" t="s">
        <v>237</v>
      </c>
      <c r="B20" s="118"/>
      <c r="C20" s="67">
        <v>1.49</v>
      </c>
      <c r="D20" s="67">
        <v>0.55000000000000004</v>
      </c>
      <c r="E20" s="67">
        <v>0.34</v>
      </c>
      <c r="F20" s="272">
        <v>0.5</v>
      </c>
      <c r="G20" s="272">
        <v>0.52</v>
      </c>
      <c r="H20" s="272">
        <v>0.97</v>
      </c>
      <c r="I20" s="272">
        <v>0.77</v>
      </c>
      <c r="J20" s="36" t="s">
        <v>238</v>
      </c>
    </row>
    <row r="21" spans="1:10" s="24" customFormat="1" ht="7.5" customHeight="1">
      <c r="A21" s="75"/>
      <c r="B21" s="118"/>
      <c r="C21" s="67"/>
      <c r="D21" s="67"/>
      <c r="E21" s="67"/>
      <c r="F21" s="67"/>
      <c r="G21" s="67"/>
      <c r="H21" s="67"/>
      <c r="I21" s="67"/>
      <c r="J21" s="36"/>
    </row>
    <row r="22" spans="1:10" s="24" customFormat="1" ht="13.5" customHeight="1">
      <c r="A22" s="75" t="s">
        <v>834</v>
      </c>
      <c r="B22" s="118"/>
      <c r="C22" s="67" t="s">
        <v>62</v>
      </c>
      <c r="D22" s="67" t="s">
        <v>62</v>
      </c>
      <c r="E22" s="67" t="s">
        <v>62</v>
      </c>
      <c r="F22" s="67" t="s">
        <v>62</v>
      </c>
      <c r="G22" s="67" t="s">
        <v>838</v>
      </c>
      <c r="H22" s="67">
        <v>8.0000000000000002E-3</v>
      </c>
      <c r="I22" s="273">
        <v>0.01</v>
      </c>
      <c r="J22" s="36" t="s">
        <v>836</v>
      </c>
    </row>
    <row r="23" spans="1:10" s="24" customFormat="1" ht="7.5" customHeight="1">
      <c r="A23" s="75"/>
      <c r="B23" s="118"/>
      <c r="C23" s="67"/>
      <c r="D23" s="67"/>
      <c r="E23" s="67"/>
      <c r="F23" s="67"/>
      <c r="G23" s="67"/>
      <c r="H23" s="67"/>
      <c r="I23" s="67"/>
      <c r="J23" s="36"/>
    </row>
    <row r="24" spans="1:10" s="24" customFormat="1" ht="13.25" customHeight="1">
      <c r="A24" s="75" t="s">
        <v>239</v>
      </c>
      <c r="B24" s="118"/>
      <c r="C24" s="272">
        <v>0.6</v>
      </c>
      <c r="D24" s="67">
        <v>1.05</v>
      </c>
      <c r="E24" s="67">
        <v>0.55000000000000004</v>
      </c>
      <c r="F24" s="272">
        <v>0.6</v>
      </c>
      <c r="G24" s="272">
        <v>0.65</v>
      </c>
      <c r="H24" s="272">
        <v>0.64</v>
      </c>
      <c r="I24" s="272">
        <v>0.79</v>
      </c>
      <c r="J24" s="36" t="s">
        <v>240</v>
      </c>
    </row>
    <row r="25" spans="1:10" s="24" customFormat="1" ht="7.5" customHeight="1">
      <c r="A25" s="75"/>
      <c r="B25" s="118"/>
      <c r="C25" s="67"/>
      <c r="D25" s="67"/>
      <c r="E25" s="67"/>
      <c r="F25" s="67"/>
      <c r="G25" s="67"/>
      <c r="H25" s="67"/>
      <c r="I25" s="67"/>
      <c r="J25" s="36"/>
    </row>
    <row r="26" spans="1:10" s="24" customFormat="1" ht="13.25" customHeight="1">
      <c r="A26" s="75" t="s">
        <v>241</v>
      </c>
      <c r="B26" s="118"/>
      <c r="C26" s="67">
        <v>0.44</v>
      </c>
      <c r="D26" s="67">
        <v>0.42</v>
      </c>
      <c r="E26" s="67">
        <v>0.25</v>
      </c>
      <c r="F26" s="67">
        <v>0.35</v>
      </c>
      <c r="G26" s="67">
        <v>0.36</v>
      </c>
      <c r="H26" s="67">
        <v>0.38</v>
      </c>
      <c r="I26" s="67">
        <v>0.67</v>
      </c>
      <c r="J26" s="36" t="s">
        <v>242</v>
      </c>
    </row>
    <row r="27" spans="1:10" s="24" customFormat="1" ht="7.5" customHeight="1">
      <c r="A27" s="75"/>
      <c r="B27" s="118"/>
      <c r="C27" s="67"/>
      <c r="D27" s="67"/>
      <c r="E27" s="67"/>
      <c r="F27" s="67"/>
      <c r="G27" s="67"/>
      <c r="H27" s="67"/>
      <c r="I27" s="67"/>
      <c r="J27" s="36"/>
    </row>
    <row r="28" spans="1:10" s="24" customFormat="1" ht="13.25" customHeight="1">
      <c r="A28" s="75" t="s">
        <v>243</v>
      </c>
      <c r="B28" s="118"/>
      <c r="C28" s="67">
        <v>0.39</v>
      </c>
      <c r="D28" s="272">
        <v>0.36599999999999999</v>
      </c>
      <c r="E28" s="272">
        <v>0.32</v>
      </c>
      <c r="F28" s="272">
        <v>0.32</v>
      </c>
      <c r="G28" s="272">
        <v>0.32</v>
      </c>
      <c r="H28" s="272">
        <v>0.34</v>
      </c>
      <c r="I28" s="272">
        <v>0.37</v>
      </c>
      <c r="J28" s="36" t="s">
        <v>244</v>
      </c>
    </row>
    <row r="29" spans="1:10" s="24" customFormat="1" ht="13.25" customHeight="1">
      <c r="A29" s="75" t="s">
        <v>760</v>
      </c>
      <c r="B29" s="118"/>
      <c r="C29" s="67">
        <v>1.36</v>
      </c>
      <c r="D29" s="272">
        <v>0.73799999999999999</v>
      </c>
      <c r="E29" s="272">
        <v>0.35</v>
      </c>
      <c r="F29" s="272">
        <v>0.26</v>
      </c>
      <c r="G29" s="272">
        <v>0.35</v>
      </c>
      <c r="H29" s="272">
        <v>0.5</v>
      </c>
      <c r="I29" s="272">
        <v>0.56999999999999995</v>
      </c>
      <c r="J29" s="36" t="s">
        <v>843</v>
      </c>
    </row>
    <row r="30" spans="1:10" s="24" customFormat="1" ht="7.5" customHeight="1">
      <c r="A30" s="75"/>
      <c r="B30" s="118"/>
      <c r="C30" s="67"/>
      <c r="D30" s="67"/>
      <c r="E30" s="67"/>
      <c r="F30" s="67"/>
      <c r="G30" s="67"/>
      <c r="H30" s="67"/>
      <c r="I30" s="67"/>
      <c r="J30" s="36"/>
    </row>
    <row r="31" spans="1:10" s="24" customFormat="1" ht="13.25" customHeight="1">
      <c r="A31" s="75" t="s">
        <v>835</v>
      </c>
      <c r="B31" s="118"/>
      <c r="C31" s="273">
        <v>-0.51900000000000002</v>
      </c>
      <c r="D31" s="273">
        <v>-0.52080000000000004</v>
      </c>
      <c r="E31" s="273">
        <v>-0.52029999999999998</v>
      </c>
      <c r="F31" s="273">
        <v>-0.52100000000000002</v>
      </c>
      <c r="G31" s="273">
        <v>-0.5202</v>
      </c>
      <c r="H31" s="273">
        <v>-0.51919999999999999</v>
      </c>
      <c r="I31" s="273">
        <v>-0.51949999999999996</v>
      </c>
      <c r="J31" s="36" t="s">
        <v>842</v>
      </c>
    </row>
    <row r="32" spans="1:10" s="24" customFormat="1" ht="13.25" customHeight="1">
      <c r="A32" s="75" t="s">
        <v>761</v>
      </c>
      <c r="B32" s="118"/>
      <c r="C32" s="67">
        <v>0.34</v>
      </c>
      <c r="D32" s="67">
        <v>0.13</v>
      </c>
      <c r="E32" s="67">
        <v>0.06</v>
      </c>
      <c r="F32" s="67">
        <v>0.05</v>
      </c>
      <c r="G32" s="67">
        <v>0.05</v>
      </c>
      <c r="H32" s="67">
        <v>0.04</v>
      </c>
      <c r="I32" s="67">
        <v>0.03</v>
      </c>
      <c r="J32" s="36" t="s">
        <v>841</v>
      </c>
    </row>
    <row r="33" spans="1:10" s="24" customFormat="1" ht="7.5" customHeight="1">
      <c r="A33" s="75"/>
      <c r="B33" s="118"/>
      <c r="C33" s="67"/>
      <c r="D33" s="67"/>
      <c r="E33" s="67"/>
      <c r="F33" s="67"/>
      <c r="G33" s="67"/>
      <c r="H33" s="67"/>
      <c r="I33" s="67"/>
      <c r="J33" s="36"/>
    </row>
    <row r="34" spans="1:10" s="24" customFormat="1" ht="13.25" customHeight="1">
      <c r="A34" s="75" t="s">
        <v>762</v>
      </c>
      <c r="B34" s="118"/>
      <c r="C34" s="273">
        <v>3.5000000000000003E-2</v>
      </c>
      <c r="D34" s="67">
        <v>2.5000000000000001E-2</v>
      </c>
      <c r="E34" s="67">
        <v>1.2999999999999999E-2</v>
      </c>
      <c r="F34" s="67">
        <v>1.2999999999999999E-2</v>
      </c>
      <c r="G34" s="67">
        <v>1.6E-2</v>
      </c>
      <c r="H34" s="67">
        <v>1.4E-2</v>
      </c>
      <c r="I34" s="67">
        <v>1.2999999999999999E-2</v>
      </c>
      <c r="J34" s="36" t="s">
        <v>839</v>
      </c>
    </row>
    <row r="35" spans="1:10" s="24" customFormat="1" ht="13.25" customHeight="1">
      <c r="A35" s="75" t="s">
        <v>763</v>
      </c>
      <c r="B35" s="118"/>
      <c r="C35" s="67">
        <v>2.39</v>
      </c>
      <c r="D35" s="67">
        <v>1.43</v>
      </c>
      <c r="E35" s="67">
        <v>0.79</v>
      </c>
      <c r="F35" s="67">
        <v>0.85</v>
      </c>
      <c r="G35" s="67">
        <v>0.95</v>
      </c>
      <c r="H35" s="67">
        <v>0.72</v>
      </c>
      <c r="I35" s="272">
        <v>0.7</v>
      </c>
      <c r="J35" s="36" t="s">
        <v>840</v>
      </c>
    </row>
    <row r="36" spans="1:10" s="24" customFormat="1" ht="13.25" customHeight="1">
      <c r="A36" s="75"/>
      <c r="B36" s="118"/>
      <c r="C36" s="67"/>
      <c r="D36" s="67"/>
      <c r="E36" s="67"/>
      <c r="F36" s="67"/>
      <c r="G36" s="67"/>
      <c r="H36" s="67"/>
      <c r="I36" s="67"/>
      <c r="J36" s="36"/>
    </row>
    <row r="37" spans="1:10" s="24" customFormat="1" ht="13.25" customHeight="1">
      <c r="A37" s="75"/>
      <c r="B37" s="118"/>
      <c r="C37" s="67"/>
      <c r="D37" s="67"/>
      <c r="E37" s="67"/>
      <c r="F37" s="67"/>
      <c r="G37" s="67"/>
      <c r="H37" s="67"/>
      <c r="I37" s="67"/>
      <c r="J37" s="36"/>
    </row>
    <row r="38" spans="1:10" s="24" customFormat="1" ht="13.25" customHeight="1">
      <c r="A38" s="75"/>
      <c r="B38" s="118"/>
      <c r="C38" s="67"/>
      <c r="D38" s="67"/>
      <c r="E38" s="67"/>
      <c r="F38" s="67"/>
      <c r="G38" s="67"/>
      <c r="H38" s="67"/>
      <c r="I38" s="67"/>
      <c r="J38" s="36"/>
    </row>
    <row r="39" spans="1:10" s="24" customFormat="1" ht="12" customHeight="1">
      <c r="A39" s="4"/>
      <c r="B39" s="57" t="s">
        <v>245</v>
      </c>
      <c r="C39" s="20"/>
      <c r="D39" s="20"/>
      <c r="E39" s="22"/>
      <c r="F39" s="22"/>
      <c r="G39" s="22"/>
      <c r="H39" s="22"/>
      <c r="I39" s="22"/>
      <c r="J39" s="69"/>
    </row>
    <row r="40" spans="1:10" s="24" customFormat="1" ht="12" customHeight="1">
      <c r="A40" s="4"/>
      <c r="B40" s="57" t="s">
        <v>73</v>
      </c>
      <c r="C40" s="20"/>
      <c r="D40" s="20"/>
      <c r="E40" s="22"/>
      <c r="F40" s="22"/>
      <c r="G40" s="22"/>
      <c r="H40" s="22"/>
      <c r="I40" s="22"/>
      <c r="J40" s="69"/>
    </row>
    <row r="41" spans="1:10" s="24" customFormat="1" ht="12" customHeight="1">
      <c r="A41" s="4"/>
      <c r="B41" s="57" t="s">
        <v>837</v>
      </c>
      <c r="C41" s="20"/>
      <c r="D41" s="20"/>
      <c r="E41" s="20"/>
      <c r="F41" s="20"/>
      <c r="G41" s="20"/>
      <c r="H41" s="20"/>
      <c r="I41" s="20"/>
      <c r="J41" s="69"/>
    </row>
    <row r="42" spans="1:10" s="24" customFormat="1" ht="12" customHeight="1">
      <c r="A42" s="4"/>
      <c r="B42" s="244" t="s">
        <v>113</v>
      </c>
      <c r="C42" s="20"/>
      <c r="D42" s="20"/>
      <c r="E42" s="20"/>
      <c r="F42" s="20"/>
      <c r="G42" s="20"/>
      <c r="H42" s="20"/>
      <c r="I42" s="20"/>
      <c r="J42" s="69"/>
    </row>
    <row r="43" spans="1:10" s="24" customFormat="1" ht="14" customHeight="1">
      <c r="A43" s="2"/>
      <c r="B43" s="2"/>
      <c r="C43" s="2"/>
      <c r="D43" s="2"/>
      <c r="E43" s="2"/>
      <c r="F43" s="2"/>
      <c r="G43" s="2"/>
      <c r="H43" s="2"/>
      <c r="I43" s="2"/>
      <c r="J43" s="7"/>
    </row>
    <row r="44" spans="1:10" s="24" customFormat="1" ht="14" customHeight="1">
      <c r="A44" s="2"/>
      <c r="B44" s="2"/>
      <c r="C44" s="2"/>
      <c r="D44" s="2"/>
      <c r="E44" s="2"/>
      <c r="F44" s="2"/>
      <c r="G44" s="2"/>
      <c r="H44" s="2"/>
      <c r="I44" s="2"/>
      <c r="J44" s="7"/>
    </row>
    <row r="45" spans="1:10" s="24" customFormat="1" ht="6.75" customHeight="1">
      <c r="A45" s="2"/>
      <c r="B45" s="2"/>
      <c r="C45" s="2"/>
      <c r="D45" s="2"/>
      <c r="E45" s="2"/>
      <c r="F45" s="2"/>
      <c r="G45" s="2"/>
      <c r="H45" s="2"/>
      <c r="I45" s="2"/>
      <c r="J45" s="7"/>
    </row>
    <row r="46" spans="1:10" s="24" customFormat="1" ht="14" customHeight="1">
      <c r="A46" s="2"/>
      <c r="B46" s="2"/>
      <c r="C46" s="2"/>
      <c r="D46" s="2"/>
      <c r="E46" s="2"/>
      <c r="F46" s="2"/>
      <c r="G46" s="2"/>
      <c r="H46" s="2"/>
      <c r="I46" s="2"/>
      <c r="J46" s="7"/>
    </row>
    <row r="47" spans="1:10" s="24" customFormat="1" ht="6.75" customHeight="1">
      <c r="A47" s="2"/>
      <c r="B47" s="2"/>
      <c r="C47" s="2"/>
      <c r="D47" s="2"/>
      <c r="E47" s="2"/>
      <c r="F47" s="2"/>
      <c r="G47" s="2"/>
      <c r="H47" s="2"/>
      <c r="I47" s="2"/>
      <c r="J47" s="7"/>
    </row>
    <row r="48" spans="1:10" s="24" customFormat="1" ht="14" customHeight="1">
      <c r="A48" s="2"/>
      <c r="B48" s="2"/>
      <c r="C48" s="2"/>
      <c r="D48" s="2"/>
      <c r="E48" s="2"/>
      <c r="F48" s="2"/>
      <c r="G48" s="2"/>
      <c r="H48" s="2"/>
      <c r="I48" s="2"/>
      <c r="J48" s="7"/>
    </row>
    <row r="49" spans="1:10" s="24" customFormat="1" ht="14" customHeight="1">
      <c r="A49" s="2"/>
      <c r="B49" s="2"/>
      <c r="C49" s="2"/>
      <c r="D49" s="2"/>
      <c r="E49" s="2"/>
      <c r="F49" s="2"/>
      <c r="G49" s="2"/>
      <c r="H49" s="2"/>
      <c r="I49" s="2"/>
      <c r="J49" s="7"/>
    </row>
    <row r="50" spans="1:10" s="24" customFormat="1" ht="6.75" customHeight="1">
      <c r="A50" s="2"/>
      <c r="B50" s="2"/>
      <c r="C50" s="2"/>
      <c r="D50" s="2"/>
      <c r="E50" s="2"/>
      <c r="F50" s="2"/>
      <c r="G50" s="2"/>
      <c r="H50" s="2"/>
      <c r="I50" s="2"/>
      <c r="J50" s="7"/>
    </row>
    <row r="51" spans="1:10" s="24" customFormat="1" ht="14" customHeight="1">
      <c r="A51" s="2"/>
      <c r="B51" s="2"/>
      <c r="C51" s="2"/>
      <c r="D51" s="2"/>
      <c r="E51" s="2"/>
      <c r="F51" s="2"/>
      <c r="G51" s="2"/>
      <c r="H51" s="2"/>
      <c r="I51" s="2"/>
      <c r="J51" s="7"/>
    </row>
    <row r="52" spans="1:10" s="24" customFormat="1" ht="6.75" customHeight="1">
      <c r="A52" s="2"/>
      <c r="B52" s="2"/>
      <c r="C52" s="2"/>
      <c r="D52" s="2"/>
      <c r="E52" s="2"/>
      <c r="F52" s="2"/>
      <c r="G52" s="2"/>
      <c r="H52" s="2"/>
      <c r="I52" s="2"/>
      <c r="J52" s="7"/>
    </row>
    <row r="53" spans="1:10" s="24" customFormat="1" ht="14" customHeight="1">
      <c r="A53" s="2"/>
      <c r="B53" s="2"/>
      <c r="C53" s="2"/>
      <c r="D53" s="2"/>
      <c r="E53" s="2"/>
      <c r="F53" s="2"/>
      <c r="G53" s="2"/>
      <c r="H53" s="2"/>
      <c r="I53" s="2"/>
      <c r="J53" s="7"/>
    </row>
    <row r="54" spans="1:10" s="24" customFormat="1" ht="14" customHeight="1">
      <c r="A54" s="2"/>
      <c r="B54" s="2"/>
      <c r="C54" s="2"/>
      <c r="D54" s="2"/>
      <c r="E54" s="2"/>
      <c r="F54" s="2"/>
      <c r="G54" s="2"/>
      <c r="H54" s="2"/>
      <c r="I54" s="2"/>
      <c r="J54" s="7"/>
    </row>
    <row r="55" spans="1:10" s="20" customFormat="1" ht="10" customHeight="1">
      <c r="A55" s="2"/>
      <c r="B55" s="2"/>
      <c r="C55" s="2"/>
      <c r="D55" s="2"/>
      <c r="E55" s="2"/>
      <c r="F55" s="2"/>
      <c r="G55" s="2"/>
      <c r="H55" s="2"/>
      <c r="I55" s="2"/>
      <c r="J55" s="7"/>
    </row>
    <row r="56" spans="1:10" s="20" customFormat="1" ht="9" customHeight="1">
      <c r="A56" s="2"/>
      <c r="B56" s="2"/>
      <c r="C56" s="2"/>
      <c r="D56" s="2"/>
      <c r="E56" s="2"/>
      <c r="F56" s="2"/>
      <c r="G56" s="2"/>
      <c r="H56" s="2"/>
      <c r="I56" s="2"/>
      <c r="J56" s="7"/>
    </row>
    <row r="57" spans="1:10" s="20" customFormat="1" ht="9.75" customHeight="1">
      <c r="A57" s="2"/>
      <c r="B57" s="2"/>
      <c r="C57" s="2"/>
      <c r="D57" s="2"/>
      <c r="E57" s="2"/>
      <c r="F57" s="2"/>
      <c r="G57" s="2"/>
      <c r="H57" s="2"/>
      <c r="I57" s="2"/>
      <c r="J57" s="7"/>
    </row>
  </sheetData>
  <mergeCells count="1">
    <mergeCell ref="A3:A4"/>
  </mergeCells>
  <hyperlinks>
    <hyperlink ref="J3" location="'Inhoudsopgave Zuivel in cijfers'!A1" display="Terug naar inhoudsopgave" xr:uid="{59E20377-CDDD-4491-8D77-CDE9CC1E5029}"/>
    <hyperlink ref="J4" location="'Inhoudsopgave Zuivel in cijfers'!A1" display="Back to table of contents" xr:uid="{B0019458-D818-426F-B87F-DAB65E45B1EE}"/>
  </hyperlinks>
  <printOptions horizontalCentered="1"/>
  <pageMargins left="0.39370078740157483" right="0.39370078740157483" top="0.39370078740157483" bottom="0.39370078740157483" header="0" footer="0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65</vt:i4>
      </vt:variant>
      <vt:variant>
        <vt:lpstr>Benoemde bereiken</vt:lpstr>
      </vt:variant>
      <vt:variant>
        <vt:i4>3</vt:i4>
      </vt:variant>
    </vt:vector>
  </HeadingPairs>
  <TitlesOfParts>
    <vt:vector size="68" baseType="lpstr">
      <vt:lpstr>Inhoudsopgave Zuivel in cijfers</vt:lpstr>
      <vt:lpstr>tabel 1</vt:lpstr>
      <vt:lpstr>tabel 2</vt:lpstr>
      <vt:lpstr>tabel 3</vt:lpstr>
      <vt:lpstr>tabel 4</vt:lpstr>
      <vt:lpstr>tabel 5 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  <vt:lpstr>tabel 16</vt:lpstr>
      <vt:lpstr>tabel 17</vt:lpstr>
      <vt:lpstr>tabel 18</vt:lpstr>
      <vt:lpstr>tabel 19</vt:lpstr>
      <vt:lpstr>tabel 20</vt:lpstr>
      <vt:lpstr>tabel 21</vt:lpstr>
      <vt:lpstr>tabel 22</vt:lpstr>
      <vt:lpstr>tabel 23</vt:lpstr>
      <vt:lpstr>tabel 24</vt:lpstr>
      <vt:lpstr>tabel 25</vt:lpstr>
      <vt:lpstr>tabel 26</vt:lpstr>
      <vt:lpstr>tabel 27</vt:lpstr>
      <vt:lpstr>tabel 28</vt:lpstr>
      <vt:lpstr>tabel 29</vt:lpstr>
      <vt:lpstr>tabel 30</vt:lpstr>
      <vt:lpstr>tabel 31</vt:lpstr>
      <vt:lpstr>tabel 32</vt:lpstr>
      <vt:lpstr>tabel 33</vt:lpstr>
      <vt:lpstr>tabel 34</vt:lpstr>
      <vt:lpstr>tabel 35</vt:lpstr>
      <vt:lpstr>tabel 36</vt:lpstr>
      <vt:lpstr>tabel 37</vt:lpstr>
      <vt:lpstr>tabel 38</vt:lpstr>
      <vt:lpstr>tabel 39</vt:lpstr>
      <vt:lpstr>tabel 40</vt:lpstr>
      <vt:lpstr>tabel 41</vt:lpstr>
      <vt:lpstr>tabel 42</vt:lpstr>
      <vt:lpstr>tabel 43</vt:lpstr>
      <vt:lpstr>tabel 44</vt:lpstr>
      <vt:lpstr>tabel 45</vt:lpstr>
      <vt:lpstr>tabel 46</vt:lpstr>
      <vt:lpstr>tabel 47</vt:lpstr>
      <vt:lpstr>tabel 48</vt:lpstr>
      <vt:lpstr>tabel 49</vt:lpstr>
      <vt:lpstr>tabel 50</vt:lpstr>
      <vt:lpstr>tabel 51</vt:lpstr>
      <vt:lpstr>tabel 52</vt:lpstr>
      <vt:lpstr>tabel 53</vt:lpstr>
      <vt:lpstr>tabel 54</vt:lpstr>
      <vt:lpstr>tabel 55</vt:lpstr>
      <vt:lpstr>tabel 56</vt:lpstr>
      <vt:lpstr>tabel 57</vt:lpstr>
      <vt:lpstr>tabel 58</vt:lpstr>
      <vt:lpstr>tabel 59</vt:lpstr>
      <vt:lpstr>tabel 60</vt:lpstr>
      <vt:lpstr>tabel 61</vt:lpstr>
      <vt:lpstr>tabel 62</vt:lpstr>
      <vt:lpstr>tabel 63</vt:lpstr>
      <vt:lpstr>tabel 64</vt:lpstr>
      <vt:lpstr>'tabel 40'!Afdrukbereik</vt:lpstr>
      <vt:lpstr>'tabel 43'!Afdrukbereik</vt:lpstr>
      <vt:lpstr>'tabel 44'!Afdrukbereik</vt:lpstr>
    </vt:vector>
  </TitlesOfParts>
  <Company>Productschap Zuivel|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Kengetallen Nederlandse Zuivelindustrie</dc:title>
  <dc:creator>arun</dc:creator>
  <dc:description>sjabloonversie 1.0 - 7 juni 2012_x000d_
sjablonen: www.joulesunlimited.nl</dc:description>
  <cp:lastModifiedBy>Pien Jongenelen</cp:lastModifiedBy>
  <cp:lastPrinted>2024-07-18T09:31:49Z</cp:lastPrinted>
  <dcterms:created xsi:type="dcterms:W3CDTF">2012-06-05T07:15:19Z</dcterms:created>
  <dcterms:modified xsi:type="dcterms:W3CDTF">2024-07-22T14:28:18Z</dcterms:modified>
</cp:coreProperties>
</file>